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CSERVER\plavilink\korisnici\punitovci\racunovodstv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E306" i="9" s="1"/>
  <c r="B306" i="9" s="1"/>
  <c r="G306" i="9"/>
  <c r="F306" i="9"/>
  <c r="H305" i="9"/>
  <c r="E305" i="9" s="1"/>
  <c r="B305" i="9" s="1"/>
  <c r="G305" i="9"/>
  <c r="F305" i="9"/>
  <c r="H304" i="9"/>
  <c r="G304" i="9"/>
  <c r="E304" i="9" s="1"/>
  <c r="B304" i="9" s="1"/>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E297" i="9" s="1"/>
  <c r="B297" i="9" s="1"/>
  <c r="F297" i="9"/>
  <c r="H296" i="9"/>
  <c r="E296" i="9" s="1"/>
  <c r="B296" i="9" s="1"/>
  <c r="G296" i="9"/>
  <c r="F296" i="9"/>
  <c r="H295" i="9"/>
  <c r="E295" i="9" s="1"/>
  <c r="G295" i="9"/>
  <c r="F295" i="9"/>
  <c r="H294" i="9"/>
  <c r="G294" i="9"/>
  <c r="F294" i="9"/>
  <c r="H293" i="9"/>
  <c r="G293" i="9"/>
  <c r="F293" i="9"/>
  <c r="H292" i="9"/>
  <c r="E292" i="9" s="1"/>
  <c r="B292" i="9" s="1"/>
  <c r="G292" i="9"/>
  <c r="F292" i="9"/>
  <c r="F291" i="9"/>
  <c r="F290" i="9"/>
  <c r="H289" i="9"/>
  <c r="G289" i="9"/>
  <c r="F289" i="9"/>
  <c r="H288" i="9"/>
  <c r="E288" i="9" s="1"/>
  <c r="B288" i="9" s="1"/>
  <c r="G288" i="9"/>
  <c r="F288" i="9"/>
  <c r="H287" i="9"/>
  <c r="E287" i="9" s="1"/>
  <c r="B287" i="9" s="1"/>
  <c r="G287" i="9"/>
  <c r="F287" i="9"/>
  <c r="H286" i="9"/>
  <c r="G286" i="9"/>
  <c r="F286" i="9"/>
  <c r="F285" i="9"/>
  <c r="H284" i="9"/>
  <c r="G284" i="9"/>
  <c r="F284" i="9"/>
  <c r="H283" i="9"/>
  <c r="E283" i="9" s="1"/>
  <c r="B283" i="9" s="1"/>
  <c r="G283" i="9"/>
  <c r="F283" i="9"/>
  <c r="H282" i="9"/>
  <c r="E282" i="9" s="1"/>
  <c r="B282" i="9" s="1"/>
  <c r="G282" i="9"/>
  <c r="F282" i="9"/>
  <c r="F281" i="9"/>
  <c r="F280" i="9"/>
  <c r="F277" i="9" s="1"/>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L236" i="9"/>
  <c r="E236" i="9"/>
  <c r="M235" i="9"/>
  <c r="L235" i="9"/>
  <c r="E235" i="9"/>
  <c r="M234" i="9"/>
  <c r="L234" i="9"/>
  <c r="E234" i="9"/>
  <c r="M233" i="9"/>
  <c r="L233" i="9"/>
  <c r="E233" i="9"/>
  <c r="M232" i="9"/>
  <c r="F232" i="9" s="1"/>
  <c r="B232" i="9" s="1"/>
  <c r="L232" i="9"/>
  <c r="E232" i="9"/>
  <c r="M231" i="9"/>
  <c r="L231" i="9"/>
  <c r="E231" i="9"/>
  <c r="M230" i="9"/>
  <c r="L230" i="9"/>
  <c r="E230" i="9"/>
  <c r="M229" i="9"/>
  <c r="L229" i="9"/>
  <c r="E229" i="9"/>
  <c r="M228" i="9"/>
  <c r="F228" i="9" s="1"/>
  <c r="B228" i="9" s="1"/>
  <c r="L228" i="9"/>
  <c r="E228" i="9"/>
  <c r="M227" i="9"/>
  <c r="L227" i="9"/>
  <c r="E227" i="9"/>
  <c r="M226" i="9"/>
  <c r="L226" i="9"/>
  <c r="E226" i="9"/>
  <c r="M225" i="9"/>
  <c r="L225" i="9"/>
  <c r="E225" i="9"/>
  <c r="M224" i="9"/>
  <c r="F224" i="9" s="1"/>
  <c r="B224" i="9" s="1"/>
  <c r="L224" i="9"/>
  <c r="E224" i="9"/>
  <c r="M223" i="9"/>
  <c r="L223" i="9"/>
  <c r="E223" i="9"/>
  <c r="M222" i="9"/>
  <c r="L222" i="9"/>
  <c r="E222" i="9"/>
  <c r="M221" i="9"/>
  <c r="F221" i="9" s="1"/>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G145" i="9"/>
  <c r="F145" i="9"/>
  <c r="H144" i="9"/>
  <c r="G144" i="9"/>
  <c r="F144" i="9"/>
  <c r="F143" i="9"/>
  <c r="H142" i="9"/>
  <c r="G142" i="9"/>
  <c r="F142" i="9"/>
  <c r="E142" i="9"/>
  <c r="B142" i="9" s="1"/>
  <c r="H141" i="9"/>
  <c r="E141" i="9" s="1"/>
  <c r="B141" i="9" s="1"/>
  <c r="G141" i="9"/>
  <c r="F141" i="9"/>
  <c r="H140" i="9"/>
  <c r="G140" i="9"/>
  <c r="F140" i="9"/>
  <c r="H139" i="9"/>
  <c r="G139" i="9"/>
  <c r="F139" i="9"/>
  <c r="H138" i="9"/>
  <c r="E138" i="9" s="1"/>
  <c r="B138" i="9" s="1"/>
  <c r="G138" i="9"/>
  <c r="F138" i="9"/>
  <c r="H137" i="9"/>
  <c r="E137" i="9" s="1"/>
  <c r="G137" i="9"/>
  <c r="F137" i="9"/>
  <c r="H136" i="9"/>
  <c r="G136" i="9"/>
  <c r="F136" i="9"/>
  <c r="H135" i="9"/>
  <c r="G135" i="9"/>
  <c r="F135" i="9"/>
  <c r="H134" i="9"/>
  <c r="E134" i="9" s="1"/>
  <c r="B134" i="9" s="1"/>
  <c r="G134" i="9"/>
  <c r="F134" i="9"/>
  <c r="H133" i="9"/>
  <c r="E133" i="9" s="1"/>
  <c r="G133" i="9"/>
  <c r="F133" i="9"/>
  <c r="H132" i="9"/>
  <c r="G132" i="9"/>
  <c r="F132" i="9"/>
  <c r="H131" i="9"/>
  <c r="G131" i="9"/>
  <c r="F131" i="9"/>
  <c r="H130" i="9"/>
  <c r="E130" i="9" s="1"/>
  <c r="B130" i="9" s="1"/>
  <c r="G130" i="9"/>
  <c r="F130" i="9"/>
  <c r="H129" i="9"/>
  <c r="E129" i="9" s="1"/>
  <c r="G129" i="9"/>
  <c r="F129" i="9"/>
  <c r="H128" i="9"/>
  <c r="G128" i="9"/>
  <c r="F128" i="9"/>
  <c r="H127" i="9"/>
  <c r="G127" i="9"/>
  <c r="F127" i="9"/>
  <c r="H126" i="9"/>
  <c r="G126" i="9"/>
  <c r="F126" i="9"/>
  <c r="E126" i="9"/>
  <c r="B126" i="9" s="1"/>
  <c r="H125" i="9"/>
  <c r="E125" i="9" s="1"/>
  <c r="B125" i="9" s="1"/>
  <c r="G125" i="9"/>
  <c r="F125" i="9"/>
  <c r="H124" i="9"/>
  <c r="G124" i="9"/>
  <c r="F124" i="9"/>
  <c r="H123" i="9"/>
  <c r="G123" i="9"/>
  <c r="F123" i="9"/>
  <c r="H122" i="9"/>
  <c r="E122" i="9" s="1"/>
  <c r="B122" i="9" s="1"/>
  <c r="G122" i="9"/>
  <c r="F122" i="9"/>
  <c r="H121" i="9"/>
  <c r="E121" i="9" s="1"/>
  <c r="G121" i="9"/>
  <c r="F121" i="9"/>
  <c r="H120" i="9"/>
  <c r="G120" i="9"/>
  <c r="F120" i="9"/>
  <c r="H119" i="9"/>
  <c r="G119" i="9"/>
  <c r="F119" i="9"/>
  <c r="H118" i="9"/>
  <c r="E118" i="9" s="1"/>
  <c r="B118" i="9" s="1"/>
  <c r="G118" i="9"/>
  <c r="F118" i="9"/>
  <c r="H117" i="9"/>
  <c r="E117" i="9" s="1"/>
  <c r="G117" i="9"/>
  <c r="F117" i="9"/>
  <c r="H116" i="9"/>
  <c r="G116" i="9"/>
  <c r="F116" i="9"/>
  <c r="H115" i="9"/>
  <c r="G115" i="9"/>
  <c r="F115" i="9"/>
  <c r="H114" i="9"/>
  <c r="E114" i="9" s="1"/>
  <c r="B114" i="9" s="1"/>
  <c r="G114" i="9"/>
  <c r="F114" i="9"/>
  <c r="H113" i="9"/>
  <c r="E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G101" i="9"/>
  <c r="F101" i="9"/>
  <c r="H100" i="9"/>
  <c r="G100" i="9"/>
  <c r="E100" i="9" s="1"/>
  <c r="B100" i="9" s="1"/>
  <c r="F100" i="9"/>
  <c r="H99" i="9"/>
  <c r="G99" i="9"/>
  <c r="F99" i="9"/>
  <c r="H98" i="9"/>
  <c r="E98" i="9" s="1"/>
  <c r="B98" i="9" s="1"/>
  <c r="G98" i="9"/>
  <c r="F98" i="9"/>
  <c r="H97" i="9"/>
  <c r="E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G81" i="9"/>
  <c r="E81" i="9" s="1"/>
  <c r="B81" i="9" s="1"/>
  <c r="F81" i="9"/>
  <c r="H80" i="9"/>
  <c r="G80" i="9"/>
  <c r="F80" i="9"/>
  <c r="H79" i="9"/>
  <c r="G79" i="9"/>
  <c r="F79" i="9"/>
  <c r="H78" i="9"/>
  <c r="E78" i="9" s="1"/>
  <c r="B78" i="9" s="1"/>
  <c r="G78" i="9"/>
  <c r="F78" i="9"/>
  <c r="H77" i="9"/>
  <c r="E77" i="9" s="1"/>
  <c r="G77" i="9"/>
  <c r="F77" i="9"/>
  <c r="H76" i="9"/>
  <c r="G76" i="9"/>
  <c r="F76" i="9"/>
  <c r="H75" i="9"/>
  <c r="E75" i="9" s="1"/>
  <c r="B75" i="9" s="1"/>
  <c r="G75" i="9"/>
  <c r="F75" i="9"/>
  <c r="H74" i="9"/>
  <c r="E74" i="9" s="1"/>
  <c r="B74" i="9" s="1"/>
  <c r="G74" i="9"/>
  <c r="F74" i="9"/>
  <c r="H73" i="9"/>
  <c r="G73" i="9"/>
  <c r="F73" i="9"/>
  <c r="H72" i="9"/>
  <c r="G72" i="9"/>
  <c r="F72" i="9"/>
  <c r="H71" i="9"/>
  <c r="G71" i="9"/>
  <c r="F71" i="9"/>
  <c r="H70" i="9"/>
  <c r="E70" i="9" s="1"/>
  <c r="B70" i="9" s="1"/>
  <c r="G70" i="9"/>
  <c r="F70" i="9"/>
  <c r="H69" i="9"/>
  <c r="E69" i="9" s="1"/>
  <c r="G69" i="9"/>
  <c r="F69" i="9"/>
  <c r="H68" i="9"/>
  <c r="G68" i="9"/>
  <c r="F68" i="9"/>
  <c r="H67" i="9"/>
  <c r="G67" i="9"/>
  <c r="F67" i="9"/>
  <c r="H66" i="9"/>
  <c r="E66" i="9" s="1"/>
  <c r="B66" i="9" s="1"/>
  <c r="G66" i="9"/>
  <c r="F66" i="9"/>
  <c r="H65" i="9"/>
  <c r="E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G53" i="9"/>
  <c r="F53" i="9"/>
  <c r="H52" i="9"/>
  <c r="G52" i="9"/>
  <c r="F52" i="9"/>
  <c r="H51" i="9"/>
  <c r="G51" i="9"/>
  <c r="F51" i="9"/>
  <c r="H50" i="9"/>
  <c r="E50" i="9" s="1"/>
  <c r="B50" i="9" s="1"/>
  <c r="G50" i="9"/>
  <c r="F50" i="9"/>
  <c r="H49" i="9"/>
  <c r="E49" i="9" s="1"/>
  <c r="G49" i="9"/>
  <c r="F49" i="9"/>
  <c r="H48" i="9"/>
  <c r="G48" i="9"/>
  <c r="F48" i="9"/>
  <c r="H47" i="9"/>
  <c r="G47" i="9"/>
  <c r="F47" i="9"/>
  <c r="H46" i="9"/>
  <c r="E46" i="9" s="1"/>
  <c r="B46" i="9" s="1"/>
  <c r="G46" i="9"/>
  <c r="F46" i="9"/>
  <c r="H45" i="9"/>
  <c r="G45" i="9"/>
  <c r="F45" i="9"/>
  <c r="E45" i="9"/>
  <c r="B45" i="9" s="1"/>
  <c r="H44" i="9"/>
  <c r="G44" i="9"/>
  <c r="F44" i="9"/>
  <c r="H43" i="9"/>
  <c r="G43" i="9"/>
  <c r="F43" i="9"/>
  <c r="H42" i="9"/>
  <c r="E42" i="9" s="1"/>
  <c r="B42" i="9" s="1"/>
  <c r="G42" i="9"/>
  <c r="F42" i="9"/>
  <c r="H41" i="9"/>
  <c r="E41" i="9" s="1"/>
  <c r="G41" i="9"/>
  <c r="F41" i="9"/>
  <c r="H40" i="9"/>
  <c r="G40" i="9"/>
  <c r="F40" i="9"/>
  <c r="H39" i="9"/>
  <c r="G39" i="9"/>
  <c r="F39" i="9"/>
  <c r="H38" i="9"/>
  <c r="E38" i="9" s="1"/>
  <c r="B38" i="9" s="1"/>
  <c r="G38" i="9"/>
  <c r="F38" i="9"/>
  <c r="H37" i="9"/>
  <c r="E37" i="9" s="1"/>
  <c r="G37" i="9"/>
  <c r="F37" i="9"/>
  <c r="H36" i="9"/>
  <c r="G36" i="9"/>
  <c r="F36" i="9"/>
  <c r="H35" i="9"/>
  <c r="G35" i="9"/>
  <c r="F35" i="9"/>
  <c r="H34" i="9"/>
  <c r="E34" i="9" s="1"/>
  <c r="B34" i="9" s="1"/>
  <c r="G34" i="9"/>
  <c r="F34" i="9"/>
  <c r="H33" i="9"/>
  <c r="E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G25" i="9"/>
  <c r="F25" i="9"/>
  <c r="H24" i="9"/>
  <c r="G24" i="9"/>
  <c r="F24" i="9"/>
  <c r="H23" i="9"/>
  <c r="G23" i="9"/>
  <c r="E23" i="9" s="1"/>
  <c r="B23" i="9" s="1"/>
  <c r="F23" i="9"/>
  <c r="H22" i="9"/>
  <c r="G22" i="9"/>
  <c r="F22" i="9"/>
  <c r="E22" i="9"/>
  <c r="B22" i="9" s="1"/>
  <c r="F21" i="9"/>
  <c r="F4" i="9"/>
  <c r="O3" i="9"/>
  <c r="G275" i="9" s="1"/>
  <c r="E275" i="9" s="1"/>
  <c r="B275" i="9" s="1"/>
  <c r="I3" i="9"/>
  <c r="H3" i="9"/>
  <c r="G3" i="9"/>
  <c r="D101" i="8"/>
  <c r="D95" i="8"/>
  <c r="D90" i="8"/>
  <c r="D85" i="8"/>
  <c r="D80" i="8"/>
  <c r="D75" i="8"/>
  <c r="D70" i="8"/>
  <c r="D65" i="8"/>
  <c r="D60" i="8"/>
  <c r="D55" i="8"/>
  <c r="D50" i="8"/>
  <c r="D44" i="8"/>
  <c r="D36" i="8"/>
  <c r="D26" i="8"/>
  <c r="D18" i="8"/>
  <c r="C1493" i="1" s="1"/>
  <c r="H1493" i="1" s="1"/>
  <c r="D8" i="8"/>
  <c r="E44" i="7"/>
  <c r="D44" i="7"/>
  <c r="E39" i="7"/>
  <c r="D39" i="7"/>
  <c r="D38" i="7" s="1"/>
  <c r="H31" i="3" s="1"/>
  <c r="E38" i="7"/>
  <c r="E30" i="7"/>
  <c r="D30" i="7"/>
  <c r="E23" i="7"/>
  <c r="E22" i="7" s="1"/>
  <c r="D23" i="7"/>
  <c r="C1454"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D114" i="6" s="1"/>
  <c r="F113" i="6"/>
  <c r="F112" i="6"/>
  <c r="F111" i="6"/>
  <c r="F110" i="6"/>
  <c r="F109" i="6"/>
  <c r="F108" i="6"/>
  <c r="E107" i="6"/>
  <c r="F107" i="6" s="1"/>
  <c r="D107" i="6"/>
  <c r="F106" i="6"/>
  <c r="F105" i="6"/>
  <c r="F104" i="6"/>
  <c r="F103" i="6"/>
  <c r="F102" i="6"/>
  <c r="F101" i="6"/>
  <c r="F100" i="6"/>
  <c r="E99" i="6"/>
  <c r="D1393" i="1" s="1"/>
  <c r="D99" i="6"/>
  <c r="F99" i="6" s="1"/>
  <c r="F98" i="6"/>
  <c r="F97" i="6"/>
  <c r="F96" i="6"/>
  <c r="F95" i="6"/>
  <c r="E94" i="6"/>
  <c r="D94" i="6"/>
  <c r="F94" i="6" s="1"/>
  <c r="F93" i="6"/>
  <c r="F92" i="6"/>
  <c r="F91" i="6"/>
  <c r="F90" i="6"/>
  <c r="E90" i="6"/>
  <c r="D90"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F39" i="6" s="1"/>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F6"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F249" i="5"/>
  <c r="F248" i="5"/>
  <c r="F247" i="5"/>
  <c r="E246" i="5"/>
  <c r="D246" i="5"/>
  <c r="D245" i="5"/>
  <c r="F244" i="5"/>
  <c r="F243" i="5"/>
  <c r="E242" i="5"/>
  <c r="E238" i="5" s="1"/>
  <c r="D242" i="5"/>
  <c r="F241" i="5"/>
  <c r="F240" i="5"/>
  <c r="E239" i="5"/>
  <c r="F239"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F207" i="5" s="1"/>
  <c r="D207" i="5"/>
  <c r="F205" i="5"/>
  <c r="F204" i="5"/>
  <c r="F203" i="5"/>
  <c r="F202" i="5"/>
  <c r="F201" i="5"/>
  <c r="F200" i="5"/>
  <c r="F199" i="5"/>
  <c r="E198" i="5"/>
  <c r="D198" i="5"/>
  <c r="F197" i="5"/>
  <c r="F196" i="5"/>
  <c r="F195" i="5"/>
  <c r="F194" i="5"/>
  <c r="F193" i="5"/>
  <c r="F192" i="5"/>
  <c r="E191" i="5"/>
  <c r="E190" i="5" s="1"/>
  <c r="H310" i="9" s="1"/>
  <c r="D191" i="5"/>
  <c r="F191"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E142" i="5"/>
  <c r="D142" i="5"/>
  <c r="F142" i="5" s="1"/>
  <c r="F141" i="5"/>
  <c r="F140" i="5"/>
  <c r="F139" i="5"/>
  <c r="F138" i="5"/>
  <c r="F137" i="5"/>
  <c r="F136" i="5"/>
  <c r="E135" i="5"/>
  <c r="F135" i="5" s="1"/>
  <c r="D135" i="5"/>
  <c r="D134" i="5"/>
  <c r="F134" i="5" s="1"/>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6" i="5"/>
  <c r="F85" i="5"/>
  <c r="F84" i="5"/>
  <c r="F83" i="5"/>
  <c r="F82" i="5"/>
  <c r="F81" i="5"/>
  <c r="F80" i="5"/>
  <c r="F79" i="5"/>
  <c r="E79" i="5"/>
  <c r="E78" i="5" s="1"/>
  <c r="D1056" i="1" s="1"/>
  <c r="D79" i="5"/>
  <c r="D78" i="5"/>
  <c r="F77" i="5"/>
  <c r="F76" i="5"/>
  <c r="F75" i="5"/>
  <c r="F74" i="5"/>
  <c r="F73" i="5"/>
  <c r="F72" i="5"/>
  <c r="F71" i="5"/>
  <c r="F70" i="5"/>
  <c r="E70" i="5"/>
  <c r="E69" i="5" s="1"/>
  <c r="D70" i="5"/>
  <c r="D69"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E617" i="4"/>
  <c r="F617" i="4" s="1"/>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E507" i="4"/>
  <c r="F507" i="4" s="1"/>
  <c r="D507" i="4"/>
  <c r="F506" i="4"/>
  <c r="F505" i="4"/>
  <c r="F504" i="4"/>
  <c r="F503" i="4"/>
  <c r="E502" i="4"/>
  <c r="D502" i="4"/>
  <c r="F502" i="4" s="1"/>
  <c r="F501" i="4"/>
  <c r="F500" i="4"/>
  <c r="F499" i="4"/>
  <c r="F498" i="4"/>
  <c r="F497" i="4"/>
  <c r="F496" i="4"/>
  <c r="E495" i="4"/>
  <c r="F495" i="4" s="1"/>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D459" i="4" s="1"/>
  <c r="F465" i="4"/>
  <c r="F464" i="4"/>
  <c r="F463" i="4"/>
  <c r="E463" i="4"/>
  <c r="D463" i="4"/>
  <c r="F462" i="4"/>
  <c r="F461" i="4"/>
  <c r="F460" i="4"/>
  <c r="E460" i="4"/>
  <c r="D460" i="4"/>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c r="E418" i="4"/>
  <c r="F418" i="4" s="1"/>
  <c r="D418" i="4"/>
  <c r="E417" i="4"/>
  <c r="D417" i="4"/>
  <c r="E416" i="4"/>
  <c r="D416" i="4"/>
  <c r="F411" i="4"/>
  <c r="F410" i="4"/>
  <c r="F409" i="4"/>
  <c r="F406" i="4"/>
  <c r="F405" i="4"/>
  <c r="F404" i="4"/>
  <c r="F403" i="4"/>
  <c r="E402" i="4"/>
  <c r="D402" i="4"/>
  <c r="F402" i="4" s="1"/>
  <c r="F401" i="4"/>
  <c r="E400" i="4"/>
  <c r="D400" i="4"/>
  <c r="F399" i="4"/>
  <c r="F398" i="4"/>
  <c r="E397" i="4"/>
  <c r="E396" i="4" s="1"/>
  <c r="D397" i="4"/>
  <c r="F397" i="4" s="1"/>
  <c r="D396" i="4"/>
  <c r="F396" i="4" s="1"/>
  <c r="F395" i="4"/>
  <c r="F394" i="4"/>
  <c r="F393" i="4"/>
  <c r="F392" i="4"/>
  <c r="E391" i="4"/>
  <c r="F391" i="4" s="1"/>
  <c r="D391" i="4"/>
  <c r="F390" i="4"/>
  <c r="F389"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F300"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7" i="4"/>
  <c r="F266" i="4"/>
  <c r="F265" i="4"/>
  <c r="E264" i="4"/>
  <c r="F264" i="4" s="1"/>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E236" i="4"/>
  <c r="F236" i="4" s="1"/>
  <c r="D236" i="4"/>
  <c r="F235" i="4"/>
  <c r="F234" i="4"/>
  <c r="F233" i="4"/>
  <c r="F232" i="4"/>
  <c r="F231" i="4"/>
  <c r="E231" i="4"/>
  <c r="D231" i="4"/>
  <c r="F230" i="4"/>
  <c r="F229" i="4"/>
  <c r="F228" i="4"/>
  <c r="E228" i="4"/>
  <c r="D228" i="4"/>
  <c r="F227" i="4"/>
  <c r="F226" i="4"/>
  <c r="E225" i="4"/>
  <c r="D225" i="4"/>
  <c r="F223" i="4"/>
  <c r="F222" i="4"/>
  <c r="F221" i="4"/>
  <c r="F220" i="4"/>
  <c r="E219" i="4"/>
  <c r="F219" i="4" s="1"/>
  <c r="D219" i="4"/>
  <c r="F218" i="4"/>
  <c r="F217" i="4"/>
  <c r="F216" i="4"/>
  <c r="E216" i="4"/>
  <c r="D216" i="4"/>
  <c r="D215" i="4"/>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E133" i="4" s="1"/>
  <c r="D129" i="1" s="1"/>
  <c r="D134" i="4"/>
  <c r="F133" i="4"/>
  <c r="D133" i="4"/>
  <c r="F132" i="4"/>
  <c r="F131" i="4"/>
  <c r="F130" i="4"/>
  <c r="F129" i="4"/>
  <c r="E128" i="4"/>
  <c r="E124" i="4" s="1"/>
  <c r="D120" i="1" s="1"/>
  <c r="G120" i="1" s="1"/>
  <c r="D128" i="4"/>
  <c r="F128" i="4" s="1"/>
  <c r="F127" i="4"/>
  <c r="F126" i="4"/>
  <c r="F125" i="4"/>
  <c r="E125" i="4"/>
  <c r="D125" i="4"/>
  <c r="D124" i="4"/>
  <c r="F124" i="4" s="1"/>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E62" i="4"/>
  <c r="F62" i="4" s="1"/>
  <c r="D62" i="4"/>
  <c r="F61" i="4"/>
  <c r="F60" i="4"/>
  <c r="E59" i="4"/>
  <c r="D59" i="4"/>
  <c r="F58" i="4"/>
  <c r="F57" i="4"/>
  <c r="F56" i="4"/>
  <c r="F55" i="4"/>
  <c r="F54" i="4"/>
  <c r="E54" i="4"/>
  <c r="D54" i="4"/>
  <c r="F53" i="4"/>
  <c r="F52" i="4"/>
  <c r="E51" i="4"/>
  <c r="D51" i="4"/>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7" i="1"/>
  <c r="G1577" i="1"/>
  <c r="C1577" i="1"/>
  <c r="H1576" i="1"/>
  <c r="C1576" i="1"/>
  <c r="G1576" i="1" s="1"/>
  <c r="C1575" i="1"/>
  <c r="H1575" i="1" s="1"/>
  <c r="C1574" i="1"/>
  <c r="C1573" i="1"/>
  <c r="H1573" i="1" s="1"/>
  <c r="C1572" i="1"/>
  <c r="G1572" i="1" s="1"/>
  <c r="C1571" i="1"/>
  <c r="H1571" i="1" s="1"/>
  <c r="C1570" i="1"/>
  <c r="C1569" i="1"/>
  <c r="H1569" i="1" s="1"/>
  <c r="C1568" i="1"/>
  <c r="G1568" i="1" s="1"/>
  <c r="C1567" i="1"/>
  <c r="C1566" i="1"/>
  <c r="C1565" i="1"/>
  <c r="H1565" i="1" s="1"/>
  <c r="C1564" i="1"/>
  <c r="G1564" i="1" s="1"/>
  <c r="C1563" i="1"/>
  <c r="H1563" i="1" s="1"/>
  <c r="C1562" i="1"/>
  <c r="C1561" i="1"/>
  <c r="H1561" i="1" s="1"/>
  <c r="C1560" i="1"/>
  <c r="H1560" i="1" s="1"/>
  <c r="C1559" i="1"/>
  <c r="H1559" i="1" s="1"/>
  <c r="C1558" i="1"/>
  <c r="C1557" i="1"/>
  <c r="H1557" i="1" s="1"/>
  <c r="G1556" i="1"/>
  <c r="C1556" i="1"/>
  <c r="H1556" i="1" s="1"/>
  <c r="C1555" i="1"/>
  <c r="H1555" i="1" s="1"/>
  <c r="C1554" i="1"/>
  <c r="G1553" i="1"/>
  <c r="C1553" i="1"/>
  <c r="H1553" i="1" s="1"/>
  <c r="C1552" i="1"/>
  <c r="H1552" i="1" s="1"/>
  <c r="C1551" i="1"/>
  <c r="C1550" i="1"/>
  <c r="C1549" i="1"/>
  <c r="H1549" i="1" s="1"/>
  <c r="C1548" i="1"/>
  <c r="H1548" i="1" s="1"/>
  <c r="C1547" i="1"/>
  <c r="H1547" i="1" s="1"/>
  <c r="C1546" i="1"/>
  <c r="C1545" i="1"/>
  <c r="H1545" i="1" s="1"/>
  <c r="C1544" i="1"/>
  <c r="H1544" i="1" s="1"/>
  <c r="C1543" i="1"/>
  <c r="H1543" i="1" s="1"/>
  <c r="C1542" i="1"/>
  <c r="C1541" i="1"/>
  <c r="H1541" i="1" s="1"/>
  <c r="C1540" i="1"/>
  <c r="H1540" i="1" s="1"/>
  <c r="C1539" i="1"/>
  <c r="H1539" i="1" s="1"/>
  <c r="C1538" i="1"/>
  <c r="G1538" i="1" s="1"/>
  <c r="C1537" i="1"/>
  <c r="G1537" i="1" s="1"/>
  <c r="C1536" i="1"/>
  <c r="H1536" i="1" s="1"/>
  <c r="C1535" i="1"/>
  <c r="H1535" i="1" s="1"/>
  <c r="C1534" i="1"/>
  <c r="G1534" i="1" s="1"/>
  <c r="H1533" i="1"/>
  <c r="C1533" i="1"/>
  <c r="G1533" i="1" s="1"/>
  <c r="H1532" i="1"/>
  <c r="G1532" i="1"/>
  <c r="C1532" i="1"/>
  <c r="C1531" i="1"/>
  <c r="H1531" i="1" s="1"/>
  <c r="C1530" i="1"/>
  <c r="G1530" i="1" s="1"/>
  <c r="C1529" i="1"/>
  <c r="G1529" i="1" s="1"/>
  <c r="C1528" i="1"/>
  <c r="H1528" i="1" s="1"/>
  <c r="C1527" i="1"/>
  <c r="H1527" i="1" s="1"/>
  <c r="C1526" i="1"/>
  <c r="G1526" i="1" s="1"/>
  <c r="C1525" i="1"/>
  <c r="H1525" i="1" s="1"/>
  <c r="C1523" i="1"/>
  <c r="H1523" i="1" s="1"/>
  <c r="H1522" i="1"/>
  <c r="C1522" i="1"/>
  <c r="G1522" i="1" s="1"/>
  <c r="H1521" i="1"/>
  <c r="G1521" i="1"/>
  <c r="C1521" i="1"/>
  <c r="C1520" i="1"/>
  <c r="H1520" i="1" s="1"/>
  <c r="G1519" i="1"/>
  <c r="C1519" i="1"/>
  <c r="H1519" i="1" s="1"/>
  <c r="C1516" i="1"/>
  <c r="C1515" i="1"/>
  <c r="H1515" i="1" s="1"/>
  <c r="C1514" i="1"/>
  <c r="C1513" i="1"/>
  <c r="H1513" i="1" s="1"/>
  <c r="C1512" i="1"/>
  <c r="G1512" i="1" s="1"/>
  <c r="C1511" i="1"/>
  <c r="C1510" i="1"/>
  <c r="G1510" i="1" s="1"/>
  <c r="C1509" i="1"/>
  <c r="H1509" i="1" s="1"/>
  <c r="C1508" i="1"/>
  <c r="C1507" i="1"/>
  <c r="H1507" i="1" s="1"/>
  <c r="C1506" i="1"/>
  <c r="C1505" i="1"/>
  <c r="H1505" i="1" s="1"/>
  <c r="C1504" i="1"/>
  <c r="G1504" i="1" s="1"/>
  <c r="C1503" i="1"/>
  <c r="C1502" i="1"/>
  <c r="G1502" i="1" s="1"/>
  <c r="C1500" i="1"/>
  <c r="H1500" i="1" s="1"/>
  <c r="C1498" i="1"/>
  <c r="G1498" i="1" s="1"/>
  <c r="G1497" i="1"/>
  <c r="C1497" i="1"/>
  <c r="H1497" i="1" s="1"/>
  <c r="H1496" i="1"/>
  <c r="G1496" i="1"/>
  <c r="C1496" i="1"/>
  <c r="C1495" i="1"/>
  <c r="H1495" i="1" s="1"/>
  <c r="C1494" i="1"/>
  <c r="G1494" i="1" s="1"/>
  <c r="C1492" i="1"/>
  <c r="H1492" i="1" s="1"/>
  <c r="G1491" i="1"/>
  <c r="C1491" i="1"/>
  <c r="H1491" i="1" s="1"/>
  <c r="C1490" i="1"/>
  <c r="G1490" i="1" s="1"/>
  <c r="H1489" i="1"/>
  <c r="G1489" i="1"/>
  <c r="C1489" i="1"/>
  <c r="H1488" i="1"/>
  <c r="C1488" i="1"/>
  <c r="G1488" i="1" s="1"/>
  <c r="C1487" i="1"/>
  <c r="H1487" i="1" s="1"/>
  <c r="C1486" i="1"/>
  <c r="G1486" i="1" s="1"/>
  <c r="C1485" i="1"/>
  <c r="H1485" i="1" s="1"/>
  <c r="C1484" i="1"/>
  <c r="C1483" i="1"/>
  <c r="H1483" i="1" s="1"/>
  <c r="H1482" i="1"/>
  <c r="C1482" i="1"/>
  <c r="G1482"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H1455" i="1"/>
  <c r="G1455" i="1"/>
  <c r="D1455" i="1"/>
  <c r="C1455" i="1"/>
  <c r="J1455" i="1" s="1"/>
  <c r="D1454" i="1"/>
  <c r="D1453"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C1445" i="1"/>
  <c r="J1445" i="1" s="1"/>
  <c r="H1444" i="1"/>
  <c r="D1444" i="1"/>
  <c r="C1444" i="1"/>
  <c r="G1444" i="1" s="1"/>
  <c r="D1443" i="1"/>
  <c r="C1443" i="1"/>
  <c r="H1442" i="1"/>
  <c r="D1442" i="1"/>
  <c r="C1442" i="1"/>
  <c r="G1442" i="1" s="1"/>
  <c r="I1442" i="1" s="1"/>
  <c r="J1441" i="1"/>
  <c r="D1441" i="1"/>
  <c r="C1441" i="1"/>
  <c r="H1440" i="1"/>
  <c r="D1440" i="1"/>
  <c r="C1440" i="1"/>
  <c r="G1440" i="1" s="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H1321" i="1" s="1"/>
  <c r="C1321" i="1"/>
  <c r="H1320" i="1"/>
  <c r="D1320" i="1"/>
  <c r="G1320" i="1" s="1"/>
  <c r="C1320" i="1"/>
  <c r="H1319" i="1"/>
  <c r="D1319" i="1"/>
  <c r="G1319" i="1" s="1"/>
  <c r="C1319" i="1"/>
  <c r="H1318" i="1"/>
  <c r="D1318" i="1"/>
  <c r="G1318" i="1" s="1"/>
  <c r="C1318" i="1"/>
  <c r="H1317" i="1"/>
  <c r="D1317" i="1"/>
  <c r="G1317" i="1" s="1"/>
  <c r="C1317"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D1307" i="1"/>
  <c r="H1307" i="1" s="1"/>
  <c r="C1307" i="1"/>
  <c r="H1306" i="1"/>
  <c r="D1306" i="1"/>
  <c r="G1306" i="1" s="1"/>
  <c r="C1306" i="1"/>
  <c r="H1305" i="1"/>
  <c r="D1305" i="1"/>
  <c r="G1305" i="1" s="1"/>
  <c r="C1305" i="1"/>
  <c r="C1304" i="1"/>
  <c r="H1303" i="1"/>
  <c r="D1303" i="1"/>
  <c r="G1303" i="1" s="1"/>
  <c r="C1303" i="1"/>
  <c r="H1302" i="1"/>
  <c r="D1302" i="1"/>
  <c r="G1302" i="1" s="1"/>
  <c r="C1302" i="1"/>
  <c r="H1301" i="1"/>
  <c r="D1301" i="1"/>
  <c r="G1301" i="1" s="1"/>
  <c r="C1301" i="1"/>
  <c r="D1300" i="1"/>
  <c r="G1300" i="1" s="1"/>
  <c r="C1300" i="1"/>
  <c r="H1298" i="1"/>
  <c r="D1298" i="1"/>
  <c r="G1298" i="1" s="1"/>
  <c r="C1298" i="1"/>
  <c r="H1297" i="1"/>
  <c r="G1297" i="1"/>
  <c r="D1297" i="1"/>
  <c r="C1297" i="1"/>
  <c r="H1296" i="1"/>
  <c r="D1296" i="1"/>
  <c r="G1296" i="1" s="1"/>
  <c r="C1296" i="1"/>
  <c r="H1295" i="1"/>
  <c r="G1295" i="1"/>
  <c r="D1295" i="1"/>
  <c r="C1295" i="1"/>
  <c r="H1294" i="1"/>
  <c r="D1294" i="1"/>
  <c r="G1294" i="1" s="1"/>
  <c r="C1294" i="1"/>
  <c r="H1293" i="1"/>
  <c r="D1293" i="1"/>
  <c r="G1293" i="1" s="1"/>
  <c r="C1293" i="1"/>
  <c r="H1292" i="1"/>
  <c r="D1292" i="1"/>
  <c r="G1292" i="1" s="1"/>
  <c r="C1292" i="1"/>
  <c r="H1291" i="1"/>
  <c r="D1291" i="1"/>
  <c r="G1291" i="1" s="1"/>
  <c r="C1291" i="1"/>
  <c r="H1290" i="1"/>
  <c r="D1290" i="1"/>
  <c r="G1290" i="1" s="1"/>
  <c r="C1290" i="1"/>
  <c r="D1289" i="1"/>
  <c r="H1289" i="1" s="1"/>
  <c r="C1289" i="1"/>
  <c r="H1288" i="1"/>
  <c r="G1288" i="1"/>
  <c r="D1288" i="1"/>
  <c r="C1288" i="1"/>
  <c r="H1287" i="1"/>
  <c r="G1287" i="1"/>
  <c r="D1287" i="1"/>
  <c r="C1287" i="1"/>
  <c r="H1286" i="1"/>
  <c r="D1286" i="1"/>
  <c r="G1286" i="1" s="1"/>
  <c r="C1286" i="1"/>
  <c r="H1285" i="1"/>
  <c r="D1285" i="1"/>
  <c r="G1285" i="1" s="1"/>
  <c r="C1285" i="1"/>
  <c r="H1284" i="1"/>
  <c r="D1284" i="1"/>
  <c r="G1284" i="1" s="1"/>
  <c r="C1284" i="1"/>
  <c r="H1283" i="1"/>
  <c r="G1283" i="1"/>
  <c r="D1283" i="1"/>
  <c r="C1283" i="1"/>
  <c r="H1282" i="1"/>
  <c r="G1282" i="1"/>
  <c r="D1282" i="1"/>
  <c r="C1282" i="1"/>
  <c r="H1281" i="1"/>
  <c r="D1281" i="1"/>
  <c r="G1281" i="1" s="1"/>
  <c r="C1281" i="1"/>
  <c r="H1280" i="1"/>
  <c r="D1280" i="1"/>
  <c r="G1280" i="1" s="1"/>
  <c r="C1280" i="1"/>
  <c r="H1279" i="1"/>
  <c r="D1279" i="1"/>
  <c r="G1279" i="1" s="1"/>
  <c r="C1279" i="1"/>
  <c r="H1278" i="1"/>
  <c r="D1278" i="1"/>
  <c r="G1278" i="1" s="1"/>
  <c r="C1278" i="1"/>
  <c r="H1277" i="1"/>
  <c r="G1277" i="1"/>
  <c r="D1277" i="1"/>
  <c r="C1277" i="1"/>
  <c r="H1276" i="1"/>
  <c r="D1276" i="1"/>
  <c r="G1276" i="1" s="1"/>
  <c r="C1276" i="1"/>
  <c r="H1275" i="1"/>
  <c r="D1275" i="1"/>
  <c r="G1275" i="1" s="1"/>
  <c r="C1275" i="1"/>
  <c r="H1274" i="1"/>
  <c r="D1274" i="1"/>
  <c r="G1274" i="1" s="1"/>
  <c r="C1274" i="1"/>
  <c r="H1273" i="1"/>
  <c r="G1273" i="1"/>
  <c r="D1273" i="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D1265" i="1"/>
  <c r="G1265" i="1" s="1"/>
  <c r="C1265" i="1"/>
  <c r="D1264" i="1"/>
  <c r="G1264" i="1" s="1"/>
  <c r="C1264" i="1"/>
  <c r="H1263" i="1"/>
  <c r="D1263" i="1"/>
  <c r="G1263" i="1" s="1"/>
  <c r="C1263" i="1"/>
  <c r="H1262" i="1"/>
  <c r="D1262" i="1"/>
  <c r="G1262" i="1" s="1"/>
  <c r="C1262" i="1"/>
  <c r="H1261" i="1"/>
  <c r="G1261" i="1"/>
  <c r="D1261" i="1"/>
  <c r="C1261" i="1"/>
  <c r="H1260" i="1"/>
  <c r="D1260" i="1"/>
  <c r="G1260" i="1" s="1"/>
  <c r="C1260" i="1"/>
  <c r="H1259" i="1"/>
  <c r="G1259" i="1"/>
  <c r="D1259" i="1"/>
  <c r="C1259" i="1"/>
  <c r="H1258" i="1"/>
  <c r="G1258" i="1"/>
  <c r="D1258" i="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G1243" i="1"/>
  <c r="D1243" i="1"/>
  <c r="C1243" i="1"/>
  <c r="H1242" i="1"/>
  <c r="D1242" i="1"/>
  <c r="G1242" i="1" s="1"/>
  <c r="C1242" i="1"/>
  <c r="H1241" i="1"/>
  <c r="G1241" i="1"/>
  <c r="D1241" i="1"/>
  <c r="C1241" i="1"/>
  <c r="H1240" i="1"/>
  <c r="G1240" i="1"/>
  <c r="D1240" i="1"/>
  <c r="C1240" i="1"/>
  <c r="H1239" i="1"/>
  <c r="D1239" i="1"/>
  <c r="G1239" i="1" s="1"/>
  <c r="C1239" i="1"/>
  <c r="H1238" i="1"/>
  <c r="D1238" i="1"/>
  <c r="G1238" i="1" s="1"/>
  <c r="C1238" i="1"/>
  <c r="H1237" i="1"/>
  <c r="D1237" i="1"/>
  <c r="G1237" i="1" s="1"/>
  <c r="C1237" i="1"/>
  <c r="H1236" i="1"/>
  <c r="D1236" i="1"/>
  <c r="G1236" i="1" s="1"/>
  <c r="C1236" i="1"/>
  <c r="C1235" i="1"/>
  <c r="H1234" i="1"/>
  <c r="D1234" i="1"/>
  <c r="G1234" i="1" s="1"/>
  <c r="C1234" i="1"/>
  <c r="H1233" i="1"/>
  <c r="D1233" i="1"/>
  <c r="G1233" i="1" s="1"/>
  <c r="C1233" i="1"/>
  <c r="H1232" i="1"/>
  <c r="D1232" i="1"/>
  <c r="G1232" i="1" s="1"/>
  <c r="C1232" i="1"/>
  <c r="H1231" i="1"/>
  <c r="G1231" i="1"/>
  <c r="D1231" i="1"/>
  <c r="C1231" i="1"/>
  <c r="H1230" i="1"/>
  <c r="G1230" i="1"/>
  <c r="D1230" i="1"/>
  <c r="C1230" i="1"/>
  <c r="H1229" i="1"/>
  <c r="D1229" i="1"/>
  <c r="G1229" i="1" s="1"/>
  <c r="C1229" i="1"/>
  <c r="H1228" i="1"/>
  <c r="G1228" i="1"/>
  <c r="D1228" i="1"/>
  <c r="C1228" i="1"/>
  <c r="H1227" i="1"/>
  <c r="G1227" i="1"/>
  <c r="D1227" i="1"/>
  <c r="C1227" i="1"/>
  <c r="H1226" i="1"/>
  <c r="G1226" i="1"/>
  <c r="D1226" i="1"/>
  <c r="C1226" i="1"/>
  <c r="H1225" i="1"/>
  <c r="D1225" i="1"/>
  <c r="G1225" i="1" s="1"/>
  <c r="C1225" i="1"/>
  <c r="H1224" i="1"/>
  <c r="D1224" i="1"/>
  <c r="G1224" i="1" s="1"/>
  <c r="C1224" i="1"/>
  <c r="D1223" i="1"/>
  <c r="G1223" i="1" s="1"/>
  <c r="C1223" i="1"/>
  <c r="D1221" i="1"/>
  <c r="H1221" i="1" s="1"/>
  <c r="C1221" i="1"/>
  <c r="D1220" i="1"/>
  <c r="H1220" i="1" s="1"/>
  <c r="C1220" i="1"/>
  <c r="D1219" i="1"/>
  <c r="H1219" i="1" s="1"/>
  <c r="C1219" i="1"/>
  <c r="D1218" i="1"/>
  <c r="C1218" i="1"/>
  <c r="D1217" i="1"/>
  <c r="H1217" i="1" s="1"/>
  <c r="C1217" i="1"/>
  <c r="G1216" i="1"/>
  <c r="D1216" i="1"/>
  <c r="H1216" i="1" s="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H1182" i="1"/>
  <c r="G1182" i="1"/>
  <c r="D1182" i="1"/>
  <c r="C1182" i="1"/>
  <c r="H1181" i="1"/>
  <c r="D1181" i="1"/>
  <c r="G1181" i="1" s="1"/>
  <c r="C1181" i="1"/>
  <c r="H1180" i="1"/>
  <c r="G1180" i="1"/>
  <c r="D1180" i="1"/>
  <c r="C1180" i="1"/>
  <c r="H1179" i="1"/>
  <c r="G1179" i="1"/>
  <c r="D1179" i="1"/>
  <c r="C1179" i="1"/>
  <c r="H1178" i="1"/>
  <c r="D1178" i="1"/>
  <c r="G1178" i="1" s="1"/>
  <c r="C1178" i="1"/>
  <c r="H1177" i="1"/>
  <c r="D1177" i="1"/>
  <c r="G1177" i="1" s="1"/>
  <c r="C1177" i="1"/>
  <c r="H1176" i="1"/>
  <c r="D1176" i="1"/>
  <c r="G1176" i="1" s="1"/>
  <c r="C1176" i="1"/>
  <c r="D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D1168" i="1"/>
  <c r="G1168" i="1" s="1"/>
  <c r="C1168" i="1"/>
  <c r="D1167" i="1"/>
  <c r="D1166" i="1"/>
  <c r="C1166" i="1"/>
  <c r="D1165" i="1"/>
  <c r="H1165" i="1" s="1"/>
  <c r="C1165" i="1"/>
  <c r="D1164" i="1"/>
  <c r="H1164" i="1" s="1"/>
  <c r="C1164" i="1"/>
  <c r="D1163" i="1"/>
  <c r="H1163" i="1" s="1"/>
  <c r="C1163" i="1"/>
  <c r="D1162" i="1"/>
  <c r="C1162" i="1"/>
  <c r="D1161" i="1"/>
  <c r="H1161" i="1" s="1"/>
  <c r="C1161" i="1"/>
  <c r="D1160" i="1"/>
  <c r="H1160" i="1" s="1"/>
  <c r="C1160" i="1"/>
  <c r="D1159" i="1"/>
  <c r="H1159" i="1" s="1"/>
  <c r="C1159" i="1"/>
  <c r="D1158" i="1"/>
  <c r="C1158" i="1"/>
  <c r="D1157" i="1"/>
  <c r="D1156" i="1"/>
  <c r="C1156" i="1"/>
  <c r="D1155" i="1"/>
  <c r="C1155" i="1"/>
  <c r="D1154" i="1"/>
  <c r="D1151" i="1"/>
  <c r="H1151" i="1" s="1"/>
  <c r="C1151" i="1"/>
  <c r="D1150" i="1"/>
  <c r="C1150" i="1"/>
  <c r="D1149" i="1"/>
  <c r="H1149" i="1" s="1"/>
  <c r="C1149" i="1"/>
  <c r="D1148" i="1"/>
  <c r="H1148" i="1" s="1"/>
  <c r="C1148" i="1"/>
  <c r="D1147" i="1"/>
  <c r="H1147" i="1" s="1"/>
  <c r="C1147" i="1"/>
  <c r="D1146" i="1"/>
  <c r="C1146" i="1"/>
  <c r="D1145" i="1"/>
  <c r="H1145" i="1" s="1"/>
  <c r="C1145" i="1"/>
  <c r="D1144" i="1"/>
  <c r="H1144" i="1" s="1"/>
  <c r="C1144" i="1"/>
  <c r="G1143" i="1"/>
  <c r="D1143" i="1"/>
  <c r="H1143" i="1" s="1"/>
  <c r="C1143" i="1"/>
  <c r="D1142" i="1"/>
  <c r="C1142" i="1"/>
  <c r="D1141" i="1"/>
  <c r="H1141" i="1" s="1"/>
  <c r="C1141" i="1"/>
  <c r="G1140" i="1"/>
  <c r="D1140" i="1"/>
  <c r="H1140" i="1" s="1"/>
  <c r="C1140" i="1"/>
  <c r="D1139" i="1"/>
  <c r="H1139" i="1" s="1"/>
  <c r="C1139" i="1"/>
  <c r="D1138" i="1"/>
  <c r="C1138" i="1"/>
  <c r="D1137" i="1"/>
  <c r="H1137" i="1" s="1"/>
  <c r="C1137" i="1"/>
  <c r="G1136" i="1"/>
  <c r="D1136" i="1"/>
  <c r="H1136" i="1" s="1"/>
  <c r="C1136" i="1"/>
  <c r="G1135" i="1"/>
  <c r="D1135" i="1"/>
  <c r="H1135" i="1" s="1"/>
  <c r="C1135" i="1"/>
  <c r="D1134" i="1"/>
  <c r="C1134" i="1"/>
  <c r="D1133" i="1"/>
  <c r="H1133" i="1" s="1"/>
  <c r="C1133" i="1"/>
  <c r="G1132" i="1"/>
  <c r="D1132" i="1"/>
  <c r="H1132" i="1" s="1"/>
  <c r="C1132" i="1"/>
  <c r="D1131" i="1"/>
  <c r="H1131" i="1" s="1"/>
  <c r="C1131" i="1"/>
  <c r="D1130" i="1"/>
  <c r="C1130" i="1"/>
  <c r="D1129" i="1"/>
  <c r="H1129" i="1" s="1"/>
  <c r="C1129" i="1"/>
  <c r="G1128" i="1"/>
  <c r="D1128" i="1"/>
  <c r="H1128" i="1" s="1"/>
  <c r="C1128" i="1"/>
  <c r="D1127" i="1"/>
  <c r="H1127" i="1" s="1"/>
  <c r="C1127" i="1"/>
  <c r="D1126" i="1"/>
  <c r="C1126" i="1"/>
  <c r="D1125" i="1"/>
  <c r="H1125" i="1" s="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G888" i="1" s="1"/>
  <c r="C888" i="1"/>
  <c r="H888" i="1" s="1"/>
  <c r="G887" i="1"/>
  <c r="D887" i="1"/>
  <c r="C887" i="1"/>
  <c r="G886" i="1"/>
  <c r="D886" i="1"/>
  <c r="H886" i="1" s="1"/>
  <c r="C886" i="1"/>
  <c r="G885" i="1"/>
  <c r="D885" i="1"/>
  <c r="H885" i="1" s="1"/>
  <c r="C885" i="1"/>
  <c r="D884" i="1"/>
  <c r="H884" i="1" s="1"/>
  <c r="C884" i="1"/>
  <c r="G883" i="1"/>
  <c r="D883" i="1"/>
  <c r="H883" i="1" s="1"/>
  <c r="C883" i="1"/>
  <c r="G882" i="1"/>
  <c r="D882" i="1"/>
  <c r="H882" i="1" s="1"/>
  <c r="C882" i="1"/>
  <c r="G881" i="1"/>
  <c r="D881" i="1"/>
  <c r="H881" i="1" s="1"/>
  <c r="C881" i="1"/>
  <c r="D880" i="1"/>
  <c r="H880" i="1" s="1"/>
  <c r="C880" i="1"/>
  <c r="D879" i="1"/>
  <c r="H879" i="1" s="1"/>
  <c r="C879" i="1"/>
  <c r="G878" i="1"/>
  <c r="D878" i="1"/>
  <c r="H878" i="1" s="1"/>
  <c r="C878" i="1"/>
  <c r="G877" i="1"/>
  <c r="D877" i="1"/>
  <c r="H877" i="1" s="1"/>
  <c r="C877" i="1"/>
  <c r="D876" i="1"/>
  <c r="H876" i="1" s="1"/>
  <c r="C876" i="1"/>
  <c r="D875" i="1"/>
  <c r="H875" i="1" s="1"/>
  <c r="C875" i="1"/>
  <c r="D874" i="1"/>
  <c r="H874" i="1" s="1"/>
  <c r="C874" i="1"/>
  <c r="D873" i="1"/>
  <c r="H873" i="1" s="1"/>
  <c r="C873" i="1"/>
  <c r="D872" i="1"/>
  <c r="H872" i="1" s="1"/>
  <c r="C872" i="1"/>
  <c r="G871" i="1"/>
  <c r="D871" i="1"/>
  <c r="H871" i="1" s="1"/>
  <c r="C871" i="1"/>
  <c r="G870" i="1"/>
  <c r="D870" i="1"/>
  <c r="H870" i="1" s="1"/>
  <c r="C870" i="1"/>
  <c r="G869" i="1"/>
  <c r="D869" i="1"/>
  <c r="H869" i="1" s="1"/>
  <c r="C869" i="1"/>
  <c r="D868" i="1"/>
  <c r="H868" i="1" s="1"/>
  <c r="C868" i="1"/>
  <c r="D867" i="1"/>
  <c r="H867" i="1" s="1"/>
  <c r="C867" i="1"/>
  <c r="D866" i="1"/>
  <c r="H866" i="1" s="1"/>
  <c r="C866" i="1"/>
  <c r="G865" i="1"/>
  <c r="D865" i="1"/>
  <c r="H865" i="1" s="1"/>
  <c r="C865" i="1"/>
  <c r="D864" i="1"/>
  <c r="H864" i="1" s="1"/>
  <c r="C864" i="1"/>
  <c r="D863" i="1"/>
  <c r="H863" i="1" s="1"/>
  <c r="C863" i="1"/>
  <c r="G862" i="1"/>
  <c r="D862" i="1"/>
  <c r="H862" i="1" s="1"/>
  <c r="C862" i="1"/>
  <c r="D861" i="1"/>
  <c r="H861" i="1" s="1"/>
  <c r="C861" i="1"/>
  <c r="D860" i="1"/>
  <c r="H860" i="1" s="1"/>
  <c r="C860" i="1"/>
  <c r="G859" i="1"/>
  <c r="D859" i="1"/>
  <c r="H859" i="1" s="1"/>
  <c r="C859" i="1"/>
  <c r="D858" i="1"/>
  <c r="H858" i="1" s="1"/>
  <c r="C858" i="1"/>
  <c r="D857" i="1"/>
  <c r="H857" i="1" s="1"/>
  <c r="C857" i="1"/>
  <c r="D856" i="1"/>
  <c r="H856" i="1" s="1"/>
  <c r="C856" i="1"/>
  <c r="G855" i="1"/>
  <c r="D855" i="1"/>
  <c r="H855" i="1" s="1"/>
  <c r="C855" i="1"/>
  <c r="G854" i="1"/>
  <c r="D854" i="1"/>
  <c r="H854" i="1" s="1"/>
  <c r="C854" i="1"/>
  <c r="G853" i="1"/>
  <c r="D853" i="1"/>
  <c r="H853" i="1" s="1"/>
  <c r="C853" i="1"/>
  <c r="D852" i="1"/>
  <c r="H852" i="1" s="1"/>
  <c r="C852" i="1"/>
  <c r="G851" i="1"/>
  <c r="D851" i="1"/>
  <c r="H851" i="1" s="1"/>
  <c r="C851" i="1"/>
  <c r="D850" i="1"/>
  <c r="H850" i="1" s="1"/>
  <c r="C850" i="1"/>
  <c r="D849" i="1"/>
  <c r="H849" i="1" s="1"/>
  <c r="C849" i="1"/>
  <c r="D848" i="1"/>
  <c r="H848" i="1" s="1"/>
  <c r="C848" i="1"/>
  <c r="G847" i="1"/>
  <c r="D847" i="1"/>
  <c r="H847" i="1" s="1"/>
  <c r="C847" i="1"/>
  <c r="D846" i="1"/>
  <c r="H846" i="1" s="1"/>
  <c r="C846" i="1"/>
  <c r="G845" i="1"/>
  <c r="D845" i="1"/>
  <c r="H845" i="1" s="1"/>
  <c r="C845" i="1"/>
  <c r="D844" i="1"/>
  <c r="H844" i="1" s="1"/>
  <c r="C844" i="1"/>
  <c r="D843" i="1"/>
  <c r="H843" i="1" s="1"/>
  <c r="C843" i="1"/>
  <c r="G842" i="1"/>
  <c r="D842" i="1"/>
  <c r="H842" i="1" s="1"/>
  <c r="C842" i="1"/>
  <c r="G841" i="1"/>
  <c r="D841" i="1"/>
  <c r="H841" i="1" s="1"/>
  <c r="C841" i="1"/>
  <c r="D840" i="1"/>
  <c r="H840" i="1" s="1"/>
  <c r="C840" i="1"/>
  <c r="G839" i="1"/>
  <c r="D839" i="1"/>
  <c r="H839" i="1" s="1"/>
  <c r="C839" i="1"/>
  <c r="G838" i="1"/>
  <c r="D838" i="1"/>
  <c r="H838" i="1" s="1"/>
  <c r="C838" i="1"/>
  <c r="G837" i="1"/>
  <c r="D837" i="1"/>
  <c r="H837" i="1" s="1"/>
  <c r="C837" i="1"/>
  <c r="D836" i="1"/>
  <c r="H836" i="1" s="1"/>
  <c r="C836" i="1"/>
  <c r="G835" i="1"/>
  <c r="D835" i="1"/>
  <c r="H835" i="1" s="1"/>
  <c r="C835" i="1"/>
  <c r="D834" i="1"/>
  <c r="H834" i="1" s="1"/>
  <c r="C834" i="1"/>
  <c r="G833" i="1"/>
  <c r="D833" i="1"/>
  <c r="H833" i="1" s="1"/>
  <c r="C833" i="1"/>
  <c r="D832" i="1"/>
  <c r="H832" i="1" s="1"/>
  <c r="C832" i="1"/>
  <c r="D831" i="1"/>
  <c r="H831" i="1" s="1"/>
  <c r="C831" i="1"/>
  <c r="D830" i="1"/>
  <c r="H830" i="1" s="1"/>
  <c r="C830" i="1"/>
  <c r="G829"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G817" i="1"/>
  <c r="D817" i="1"/>
  <c r="H817" i="1" s="1"/>
  <c r="C817" i="1"/>
  <c r="D816" i="1"/>
  <c r="H816" i="1" s="1"/>
  <c r="C816" i="1"/>
  <c r="G815" i="1"/>
  <c r="D815" i="1"/>
  <c r="H815" i="1" s="1"/>
  <c r="C815" i="1"/>
  <c r="G814" i="1"/>
  <c r="D814" i="1"/>
  <c r="H814" i="1" s="1"/>
  <c r="C814" i="1"/>
  <c r="G813" i="1"/>
  <c r="D813" i="1"/>
  <c r="H813" i="1" s="1"/>
  <c r="C813" i="1"/>
  <c r="D812" i="1"/>
  <c r="H812" i="1" s="1"/>
  <c r="C812" i="1"/>
  <c r="D811" i="1"/>
  <c r="H811" i="1" s="1"/>
  <c r="C811" i="1"/>
  <c r="G810" i="1"/>
  <c r="D810" i="1"/>
  <c r="H810" i="1" s="1"/>
  <c r="C810" i="1"/>
  <c r="D809" i="1"/>
  <c r="H809" i="1" s="1"/>
  <c r="C809" i="1"/>
  <c r="D808" i="1"/>
  <c r="H808" i="1" s="1"/>
  <c r="C808" i="1"/>
  <c r="D807" i="1"/>
  <c r="H807" i="1" s="1"/>
  <c r="C807" i="1"/>
  <c r="G806" i="1"/>
  <c r="D806" i="1"/>
  <c r="H806" i="1" s="1"/>
  <c r="C806" i="1"/>
  <c r="G805" i="1"/>
  <c r="D805" i="1"/>
  <c r="H805" i="1" s="1"/>
  <c r="C805" i="1"/>
  <c r="D804" i="1"/>
  <c r="H804" i="1" s="1"/>
  <c r="C804" i="1"/>
  <c r="D803" i="1"/>
  <c r="H803" i="1" s="1"/>
  <c r="C803" i="1"/>
  <c r="G802" i="1"/>
  <c r="D802" i="1"/>
  <c r="H802" i="1" s="1"/>
  <c r="C802" i="1"/>
  <c r="D801" i="1"/>
  <c r="H801" i="1" s="1"/>
  <c r="C801" i="1"/>
  <c r="D800" i="1"/>
  <c r="H800" i="1" s="1"/>
  <c r="C800" i="1"/>
  <c r="G799" i="1"/>
  <c r="D799" i="1"/>
  <c r="H799" i="1" s="1"/>
  <c r="C799" i="1"/>
  <c r="D798" i="1"/>
  <c r="H798" i="1" s="1"/>
  <c r="C798" i="1"/>
  <c r="D797" i="1"/>
  <c r="H797" i="1" s="1"/>
  <c r="C797" i="1"/>
  <c r="D796" i="1"/>
  <c r="H796" i="1" s="1"/>
  <c r="C796" i="1"/>
  <c r="G795" i="1"/>
  <c r="D795" i="1"/>
  <c r="H795" i="1" s="1"/>
  <c r="C795" i="1"/>
  <c r="D794" i="1"/>
  <c r="H794" i="1" s="1"/>
  <c r="C794" i="1"/>
  <c r="G793" i="1"/>
  <c r="D793" i="1"/>
  <c r="H793" i="1" s="1"/>
  <c r="C793" i="1"/>
  <c r="D792" i="1"/>
  <c r="H792" i="1" s="1"/>
  <c r="C792" i="1"/>
  <c r="D791" i="1"/>
  <c r="H791" i="1" s="1"/>
  <c r="C791" i="1"/>
  <c r="D790" i="1"/>
  <c r="H790" i="1" s="1"/>
  <c r="C790" i="1"/>
  <c r="G789" i="1"/>
  <c r="D789" i="1"/>
  <c r="H789" i="1" s="1"/>
  <c r="C789" i="1"/>
  <c r="D788" i="1"/>
  <c r="H788" i="1" s="1"/>
  <c r="C788" i="1"/>
  <c r="D787" i="1"/>
  <c r="H787" i="1" s="1"/>
  <c r="C787" i="1"/>
  <c r="D786" i="1"/>
  <c r="H786" i="1" s="1"/>
  <c r="C786" i="1"/>
  <c r="D785" i="1"/>
  <c r="H785" i="1" s="1"/>
  <c r="C785" i="1"/>
  <c r="D784" i="1"/>
  <c r="H784" i="1" s="1"/>
  <c r="C784" i="1"/>
  <c r="D783" i="1"/>
  <c r="H783" i="1" s="1"/>
  <c r="C783" i="1"/>
  <c r="G782" i="1"/>
  <c r="D782" i="1"/>
  <c r="H782" i="1" s="1"/>
  <c r="C782" i="1"/>
  <c r="D781" i="1"/>
  <c r="H781" i="1" s="1"/>
  <c r="C781" i="1"/>
  <c r="D780" i="1"/>
  <c r="H780" i="1" s="1"/>
  <c r="C780" i="1"/>
  <c r="D779" i="1"/>
  <c r="H779" i="1" s="1"/>
  <c r="C779" i="1"/>
  <c r="D778" i="1"/>
  <c r="H778" i="1" s="1"/>
  <c r="C778" i="1"/>
  <c r="D777" i="1"/>
  <c r="H777" i="1" s="1"/>
  <c r="C777" i="1"/>
  <c r="D776" i="1"/>
  <c r="H776" i="1" s="1"/>
  <c r="C776" i="1"/>
  <c r="G775" i="1"/>
  <c r="D775" i="1"/>
  <c r="H775" i="1" s="1"/>
  <c r="C775" i="1"/>
  <c r="D774" i="1"/>
  <c r="H774" i="1" s="1"/>
  <c r="C774" i="1"/>
  <c r="D773" i="1"/>
  <c r="H773" i="1" s="1"/>
  <c r="C773" i="1"/>
  <c r="D772" i="1"/>
  <c r="H772" i="1" s="1"/>
  <c r="C772" i="1"/>
  <c r="D771" i="1"/>
  <c r="H771" i="1" s="1"/>
  <c r="C771" i="1"/>
  <c r="D770" i="1"/>
  <c r="H770" i="1" s="1"/>
  <c r="C770" i="1"/>
  <c r="G769" i="1"/>
  <c r="D769" i="1"/>
  <c r="H769" i="1" s="1"/>
  <c r="C769" i="1"/>
  <c r="D768" i="1"/>
  <c r="H768" i="1" s="1"/>
  <c r="C768" i="1"/>
  <c r="D767" i="1"/>
  <c r="H767" i="1" s="1"/>
  <c r="C767" i="1"/>
  <c r="G766" i="1"/>
  <c r="D766" i="1"/>
  <c r="H766" i="1" s="1"/>
  <c r="C766" i="1"/>
  <c r="G765" i="1"/>
  <c r="D765" i="1"/>
  <c r="H765" i="1" s="1"/>
  <c r="C765" i="1"/>
  <c r="D764" i="1"/>
  <c r="H764" i="1" s="1"/>
  <c r="C764" i="1"/>
  <c r="G763" i="1"/>
  <c r="D763" i="1"/>
  <c r="H763" i="1" s="1"/>
  <c r="C763" i="1"/>
  <c r="G762" i="1"/>
  <c r="D762" i="1"/>
  <c r="H762" i="1" s="1"/>
  <c r="C762" i="1"/>
  <c r="D761" i="1"/>
  <c r="H761" i="1" s="1"/>
  <c r="C761" i="1"/>
  <c r="D760" i="1"/>
  <c r="H760" i="1" s="1"/>
  <c r="C760" i="1"/>
  <c r="D759" i="1"/>
  <c r="H759" i="1" s="1"/>
  <c r="C759" i="1"/>
  <c r="G758" i="1"/>
  <c r="D758" i="1"/>
  <c r="H758" i="1" s="1"/>
  <c r="C758" i="1"/>
  <c r="D757" i="1"/>
  <c r="H757" i="1" s="1"/>
  <c r="C757" i="1"/>
  <c r="D756" i="1"/>
  <c r="H756" i="1" s="1"/>
  <c r="C756" i="1"/>
  <c r="G755" i="1"/>
  <c r="D755" i="1"/>
  <c r="H755" i="1" s="1"/>
  <c r="C755" i="1"/>
  <c r="G754" i="1"/>
  <c r="D754" i="1"/>
  <c r="H754" i="1" s="1"/>
  <c r="C754" i="1"/>
  <c r="G753" i="1"/>
  <c r="D753" i="1"/>
  <c r="H753" i="1" s="1"/>
  <c r="C753" i="1"/>
  <c r="D752" i="1"/>
  <c r="H752" i="1" s="1"/>
  <c r="C752" i="1"/>
  <c r="D751" i="1"/>
  <c r="H751" i="1" s="1"/>
  <c r="C751" i="1"/>
  <c r="G750" i="1"/>
  <c r="D750" i="1"/>
  <c r="H750" i="1" s="1"/>
  <c r="C750" i="1"/>
  <c r="G749" i="1"/>
  <c r="D749" i="1"/>
  <c r="H749" i="1" s="1"/>
  <c r="C749" i="1"/>
  <c r="D748" i="1"/>
  <c r="H748" i="1" s="1"/>
  <c r="C748" i="1"/>
  <c r="D747" i="1"/>
  <c r="H747" i="1" s="1"/>
  <c r="C747" i="1"/>
  <c r="G746" i="1"/>
  <c r="D746" i="1"/>
  <c r="H746" i="1" s="1"/>
  <c r="C746" i="1"/>
  <c r="D745" i="1"/>
  <c r="H745" i="1" s="1"/>
  <c r="C745" i="1"/>
  <c r="D744" i="1"/>
  <c r="H744" i="1" s="1"/>
  <c r="C744" i="1"/>
  <c r="D743" i="1"/>
  <c r="H743" i="1" s="1"/>
  <c r="C743" i="1"/>
  <c r="G742" i="1"/>
  <c r="D742" i="1"/>
  <c r="H742" i="1" s="1"/>
  <c r="C742" i="1"/>
  <c r="G741" i="1"/>
  <c r="D741" i="1"/>
  <c r="H741" i="1" s="1"/>
  <c r="C741" i="1"/>
  <c r="D740" i="1"/>
  <c r="H740" i="1" s="1"/>
  <c r="C740" i="1"/>
  <c r="D739" i="1"/>
  <c r="H739" i="1" s="1"/>
  <c r="C739" i="1"/>
  <c r="G738" i="1"/>
  <c r="D738" i="1"/>
  <c r="H738" i="1" s="1"/>
  <c r="C738" i="1"/>
  <c r="G737" i="1"/>
  <c r="D737" i="1"/>
  <c r="H737" i="1" s="1"/>
  <c r="C737" i="1"/>
  <c r="D736" i="1"/>
  <c r="H736" i="1" s="1"/>
  <c r="C736" i="1"/>
  <c r="G735" i="1"/>
  <c r="D735" i="1"/>
  <c r="H735" i="1" s="1"/>
  <c r="C735" i="1"/>
  <c r="G734" i="1"/>
  <c r="D734" i="1"/>
  <c r="H734" i="1" s="1"/>
  <c r="C734" i="1"/>
  <c r="D733" i="1"/>
  <c r="H733" i="1" s="1"/>
  <c r="C733" i="1"/>
  <c r="D732" i="1"/>
  <c r="H732" i="1" s="1"/>
  <c r="C732" i="1"/>
  <c r="G731" i="1"/>
  <c r="D731" i="1"/>
  <c r="H731" i="1" s="1"/>
  <c r="C731" i="1"/>
  <c r="G730" i="1"/>
  <c r="D730" i="1"/>
  <c r="H730" i="1" s="1"/>
  <c r="C730" i="1"/>
  <c r="D729" i="1"/>
  <c r="H729" i="1" s="1"/>
  <c r="C729" i="1"/>
  <c r="D728" i="1"/>
  <c r="H728" i="1" s="1"/>
  <c r="C728" i="1"/>
  <c r="D727" i="1"/>
  <c r="H727" i="1" s="1"/>
  <c r="C727" i="1"/>
  <c r="G726" i="1"/>
  <c r="D726" i="1"/>
  <c r="H726" i="1" s="1"/>
  <c r="C726" i="1"/>
  <c r="G725" i="1"/>
  <c r="D725" i="1"/>
  <c r="H725" i="1" s="1"/>
  <c r="C725" i="1"/>
  <c r="D724" i="1"/>
  <c r="H724" i="1" s="1"/>
  <c r="C724" i="1"/>
  <c r="D723" i="1"/>
  <c r="H723" i="1" s="1"/>
  <c r="C723" i="1"/>
  <c r="D722" i="1"/>
  <c r="H722" i="1" s="1"/>
  <c r="C722" i="1"/>
  <c r="G721" i="1"/>
  <c r="D721" i="1"/>
  <c r="H721" i="1" s="1"/>
  <c r="C721" i="1"/>
  <c r="D720" i="1"/>
  <c r="H720" i="1" s="1"/>
  <c r="C720" i="1"/>
  <c r="D719" i="1"/>
  <c r="H719" i="1" s="1"/>
  <c r="C719" i="1"/>
  <c r="D718" i="1"/>
  <c r="H718" i="1" s="1"/>
  <c r="C718" i="1"/>
  <c r="G717" i="1"/>
  <c r="D717" i="1"/>
  <c r="H717" i="1" s="1"/>
  <c r="C717" i="1"/>
  <c r="D716" i="1"/>
  <c r="H716" i="1" s="1"/>
  <c r="C716" i="1"/>
  <c r="G715" i="1"/>
  <c r="D715" i="1"/>
  <c r="H715" i="1" s="1"/>
  <c r="C715" i="1"/>
  <c r="G714" i="1"/>
  <c r="D714" i="1"/>
  <c r="H714" i="1" s="1"/>
  <c r="C714" i="1"/>
  <c r="D713" i="1"/>
  <c r="H713" i="1" s="1"/>
  <c r="C713" i="1"/>
  <c r="D712" i="1"/>
  <c r="H712" i="1" s="1"/>
  <c r="C712" i="1"/>
  <c r="G711" i="1"/>
  <c r="D711" i="1"/>
  <c r="H711" i="1" s="1"/>
  <c r="C711" i="1"/>
  <c r="D710" i="1"/>
  <c r="H710" i="1" s="1"/>
  <c r="C710" i="1"/>
  <c r="G709" i="1"/>
  <c r="D709" i="1"/>
  <c r="H709" i="1" s="1"/>
  <c r="C709" i="1"/>
  <c r="D708" i="1"/>
  <c r="H708" i="1" s="1"/>
  <c r="C708" i="1"/>
  <c r="D707" i="1"/>
  <c r="H707" i="1" s="1"/>
  <c r="C707" i="1"/>
  <c r="D706" i="1"/>
  <c r="H706" i="1" s="1"/>
  <c r="C706" i="1"/>
  <c r="G705" i="1"/>
  <c r="D705" i="1"/>
  <c r="H705" i="1" s="1"/>
  <c r="C705" i="1"/>
  <c r="D704" i="1"/>
  <c r="H704" i="1" s="1"/>
  <c r="C704" i="1"/>
  <c r="G703" i="1"/>
  <c r="D703" i="1"/>
  <c r="H703" i="1" s="1"/>
  <c r="C703" i="1"/>
  <c r="G702" i="1"/>
  <c r="D702" i="1"/>
  <c r="H702" i="1" s="1"/>
  <c r="C702" i="1"/>
  <c r="D701" i="1"/>
  <c r="H701" i="1" s="1"/>
  <c r="C701" i="1"/>
  <c r="D700" i="1"/>
  <c r="H700" i="1" s="1"/>
  <c r="C700" i="1"/>
  <c r="D699" i="1"/>
  <c r="H699" i="1" s="1"/>
  <c r="C699" i="1"/>
  <c r="D698" i="1"/>
  <c r="H698" i="1" s="1"/>
  <c r="C698" i="1"/>
  <c r="D697" i="1"/>
  <c r="H697" i="1" s="1"/>
  <c r="C697" i="1"/>
  <c r="D696" i="1"/>
  <c r="H696" i="1" s="1"/>
  <c r="C696" i="1"/>
  <c r="G695" i="1"/>
  <c r="D695" i="1"/>
  <c r="H695" i="1" s="1"/>
  <c r="C695" i="1"/>
  <c r="D694" i="1"/>
  <c r="H694" i="1" s="1"/>
  <c r="C694" i="1"/>
  <c r="G693" i="1"/>
  <c r="D693" i="1"/>
  <c r="H693" i="1" s="1"/>
  <c r="C693" i="1"/>
  <c r="D692" i="1"/>
  <c r="H692" i="1" s="1"/>
  <c r="C692" i="1"/>
  <c r="D691" i="1"/>
  <c r="H691" i="1" s="1"/>
  <c r="C691" i="1"/>
  <c r="D690" i="1"/>
  <c r="H690" i="1" s="1"/>
  <c r="C690" i="1"/>
  <c r="G689" i="1"/>
  <c r="D689" i="1"/>
  <c r="H689" i="1" s="1"/>
  <c r="C689" i="1"/>
  <c r="D688" i="1"/>
  <c r="H688" i="1" s="1"/>
  <c r="C688" i="1"/>
  <c r="D687" i="1"/>
  <c r="H687" i="1" s="1"/>
  <c r="C687" i="1"/>
  <c r="G686" i="1"/>
  <c r="D686" i="1"/>
  <c r="H686" i="1" s="1"/>
  <c r="C686" i="1"/>
  <c r="D685" i="1"/>
  <c r="H685" i="1" s="1"/>
  <c r="C685" i="1"/>
  <c r="D684" i="1"/>
  <c r="H684" i="1" s="1"/>
  <c r="C684" i="1"/>
  <c r="D683" i="1"/>
  <c r="H683" i="1" s="1"/>
  <c r="C683" i="1"/>
  <c r="D682" i="1"/>
  <c r="H682" i="1" s="1"/>
  <c r="C682" i="1"/>
  <c r="D681" i="1"/>
  <c r="H681" i="1" s="1"/>
  <c r="C681" i="1"/>
  <c r="D680" i="1"/>
  <c r="H680" i="1" s="1"/>
  <c r="C680" i="1"/>
  <c r="G679" i="1"/>
  <c r="D679" i="1"/>
  <c r="H679" i="1" s="1"/>
  <c r="C679" i="1"/>
  <c r="D678" i="1"/>
  <c r="H678" i="1" s="1"/>
  <c r="C678" i="1"/>
  <c r="D677" i="1"/>
  <c r="H677" i="1" s="1"/>
  <c r="C677" i="1"/>
  <c r="D676" i="1"/>
  <c r="H676" i="1" s="1"/>
  <c r="C676" i="1"/>
  <c r="D675" i="1"/>
  <c r="H675" i="1" s="1"/>
  <c r="C675" i="1"/>
  <c r="D674" i="1"/>
  <c r="H674" i="1" s="1"/>
  <c r="C674" i="1"/>
  <c r="G673" i="1"/>
  <c r="D673" i="1"/>
  <c r="H673" i="1" s="1"/>
  <c r="C673" i="1"/>
  <c r="D672" i="1"/>
  <c r="H672" i="1" s="1"/>
  <c r="C672" i="1"/>
  <c r="G671" i="1"/>
  <c r="D671" i="1"/>
  <c r="H671" i="1" s="1"/>
  <c r="C671" i="1"/>
  <c r="G670" i="1"/>
  <c r="D670" i="1"/>
  <c r="H670" i="1" s="1"/>
  <c r="C670" i="1"/>
  <c r="G669" i="1"/>
  <c r="D669" i="1"/>
  <c r="H669" i="1" s="1"/>
  <c r="C669" i="1"/>
  <c r="D668" i="1"/>
  <c r="H668" i="1" s="1"/>
  <c r="C668" i="1"/>
  <c r="D667" i="1"/>
  <c r="H667" i="1" s="1"/>
  <c r="C667" i="1"/>
  <c r="D666" i="1"/>
  <c r="H666" i="1" s="1"/>
  <c r="C666" i="1"/>
  <c r="D665" i="1"/>
  <c r="H665" i="1" s="1"/>
  <c r="C665" i="1"/>
  <c r="D664" i="1"/>
  <c r="H664" i="1" s="1"/>
  <c r="C664" i="1"/>
  <c r="G663" i="1"/>
  <c r="D663" i="1"/>
  <c r="H663" i="1" s="1"/>
  <c r="C663" i="1"/>
  <c r="D662" i="1"/>
  <c r="H662" i="1" s="1"/>
  <c r="C662" i="1"/>
  <c r="G661" i="1"/>
  <c r="D661" i="1"/>
  <c r="H661" i="1" s="1"/>
  <c r="C661" i="1"/>
  <c r="D660" i="1"/>
  <c r="H660" i="1" s="1"/>
  <c r="C660" i="1"/>
  <c r="D659" i="1"/>
  <c r="H659" i="1" s="1"/>
  <c r="C659" i="1"/>
  <c r="D658" i="1"/>
  <c r="H658" i="1" s="1"/>
  <c r="C658" i="1"/>
  <c r="D657" i="1"/>
  <c r="H657" i="1" s="1"/>
  <c r="C657" i="1"/>
  <c r="D656" i="1"/>
  <c r="H656" i="1" s="1"/>
  <c r="C656" i="1"/>
  <c r="D655" i="1"/>
  <c r="H655" i="1" s="1"/>
  <c r="C655" i="1"/>
  <c r="G654" i="1"/>
  <c r="D654" i="1"/>
  <c r="H654" i="1" s="1"/>
  <c r="C654" i="1"/>
  <c r="G653" i="1"/>
  <c r="D653" i="1"/>
  <c r="H653" i="1" s="1"/>
  <c r="C653" i="1"/>
  <c r="D652" i="1"/>
  <c r="H652" i="1" s="1"/>
  <c r="C652" i="1"/>
  <c r="G651" i="1"/>
  <c r="D651" i="1"/>
  <c r="H651" i="1" s="1"/>
  <c r="C651" i="1"/>
  <c r="D650" i="1"/>
  <c r="H650" i="1" s="1"/>
  <c r="C650" i="1"/>
  <c r="D649" i="1"/>
  <c r="H649" i="1" s="1"/>
  <c r="C649" i="1"/>
  <c r="D648" i="1"/>
  <c r="H648" i="1" s="1"/>
  <c r="C648" i="1"/>
  <c r="G647" i="1"/>
  <c r="D647" i="1"/>
  <c r="H647" i="1" s="1"/>
  <c r="C647" i="1"/>
  <c r="G646" i="1"/>
  <c r="D646" i="1"/>
  <c r="H646" i="1" s="1"/>
  <c r="C646" i="1"/>
  <c r="D645" i="1"/>
  <c r="H645" i="1" s="1"/>
  <c r="C645" i="1"/>
  <c r="D644" i="1"/>
  <c r="H644" i="1" s="1"/>
  <c r="C644" i="1"/>
  <c r="G643" i="1"/>
  <c r="D643" i="1"/>
  <c r="H643" i="1" s="1"/>
  <c r="C643" i="1"/>
  <c r="D642" i="1"/>
  <c r="H642" i="1" s="1"/>
  <c r="C642" i="1"/>
  <c r="D641" i="1"/>
  <c r="H641" i="1" s="1"/>
  <c r="C641" i="1"/>
  <c r="D632" i="1"/>
  <c r="H632" i="1" s="1"/>
  <c r="C632" i="1"/>
  <c r="G631" i="1"/>
  <c r="D631" i="1"/>
  <c r="H631" i="1" s="1"/>
  <c r="C631" i="1"/>
  <c r="D628" i="1"/>
  <c r="H628" i="1" s="1"/>
  <c r="C628" i="1"/>
  <c r="G627"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9" i="1" s="1"/>
  <c r="C619" i="1"/>
  <c r="D618" i="1"/>
  <c r="H618" i="1" s="1"/>
  <c r="C618" i="1"/>
  <c r="G617" i="1"/>
  <c r="D617" i="1"/>
  <c r="H617" i="1" s="1"/>
  <c r="C617" i="1"/>
  <c r="G616" i="1"/>
  <c r="D616" i="1"/>
  <c r="H616" i="1" s="1"/>
  <c r="C616" i="1"/>
  <c r="D615" i="1"/>
  <c r="H615" i="1" s="1"/>
  <c r="C615" i="1"/>
  <c r="D614" i="1"/>
  <c r="H614" i="1" s="1"/>
  <c r="C614" i="1"/>
  <c r="G613" i="1"/>
  <c r="D613" i="1"/>
  <c r="H613" i="1" s="1"/>
  <c r="C613" i="1"/>
  <c r="G612" i="1"/>
  <c r="D612" i="1"/>
  <c r="H612" i="1" s="1"/>
  <c r="C612" i="1"/>
  <c r="D611" i="1"/>
  <c r="H611" i="1" s="1"/>
  <c r="C611" i="1"/>
  <c r="D610" i="1"/>
  <c r="H610" i="1" s="1"/>
  <c r="C610" i="1"/>
  <c r="G609" i="1"/>
  <c r="D609" i="1"/>
  <c r="H609" i="1" s="1"/>
  <c r="C609" i="1"/>
  <c r="G608" i="1"/>
  <c r="D608" i="1"/>
  <c r="H608" i="1" s="1"/>
  <c r="C608" i="1"/>
  <c r="G607" i="1"/>
  <c r="D607" i="1"/>
  <c r="H607" i="1" s="1"/>
  <c r="C607" i="1"/>
  <c r="D606" i="1"/>
  <c r="H606" i="1" s="1"/>
  <c r="C606" i="1"/>
  <c r="D605" i="1"/>
  <c r="H605" i="1" s="1"/>
  <c r="C605" i="1"/>
  <c r="D604" i="1"/>
  <c r="H604" i="1" s="1"/>
  <c r="C604" i="1"/>
  <c r="G603" i="1"/>
  <c r="D603" i="1"/>
  <c r="H603" i="1" s="1"/>
  <c r="C603" i="1"/>
  <c r="D602" i="1"/>
  <c r="H602" i="1" s="1"/>
  <c r="C602" i="1"/>
  <c r="D601" i="1"/>
  <c r="H601" i="1" s="1"/>
  <c r="C601" i="1"/>
  <c r="D600" i="1"/>
  <c r="H600" i="1" s="1"/>
  <c r="C600" i="1"/>
  <c r="D599" i="1"/>
  <c r="H599" i="1" s="1"/>
  <c r="C599" i="1"/>
  <c r="D598" i="1"/>
  <c r="H598" i="1" s="1"/>
  <c r="C598" i="1"/>
  <c r="G597" i="1"/>
  <c r="D597" i="1"/>
  <c r="H597" i="1" s="1"/>
  <c r="C597" i="1"/>
  <c r="G596" i="1"/>
  <c r="D596" i="1"/>
  <c r="H596" i="1" s="1"/>
  <c r="C596" i="1"/>
  <c r="G595" i="1"/>
  <c r="D595" i="1"/>
  <c r="H595" i="1" s="1"/>
  <c r="C595" i="1"/>
  <c r="D594" i="1"/>
  <c r="H594" i="1" s="1"/>
  <c r="C594" i="1"/>
  <c r="D593" i="1"/>
  <c r="H593" i="1" s="1"/>
  <c r="C593" i="1"/>
  <c r="D592" i="1"/>
  <c r="H592" i="1" s="1"/>
  <c r="C592" i="1"/>
  <c r="D591" i="1"/>
  <c r="H591" i="1" s="1"/>
  <c r="C591" i="1"/>
  <c r="D590" i="1"/>
  <c r="H590" i="1" s="1"/>
  <c r="C590" i="1"/>
  <c r="G589" i="1"/>
  <c r="D589" i="1"/>
  <c r="H589" i="1" s="1"/>
  <c r="C589" i="1"/>
  <c r="D588" i="1"/>
  <c r="H588" i="1" s="1"/>
  <c r="C588" i="1"/>
  <c r="D586" i="1"/>
  <c r="H586" i="1" s="1"/>
  <c r="C586" i="1"/>
  <c r="D585" i="1"/>
  <c r="H585" i="1" s="1"/>
  <c r="C585" i="1"/>
  <c r="D584" i="1"/>
  <c r="H584" i="1" s="1"/>
  <c r="C584" i="1"/>
  <c r="D583" i="1"/>
  <c r="H583" i="1" s="1"/>
  <c r="C583" i="1"/>
  <c r="D582" i="1"/>
  <c r="H582" i="1" s="1"/>
  <c r="C582" i="1"/>
  <c r="D581" i="1"/>
  <c r="H581" i="1" s="1"/>
  <c r="C581" i="1"/>
  <c r="G580" i="1"/>
  <c r="D580" i="1"/>
  <c r="H580" i="1" s="1"/>
  <c r="C580" i="1"/>
  <c r="D579" i="1"/>
  <c r="H579" i="1" s="1"/>
  <c r="C579" i="1"/>
  <c r="D578" i="1"/>
  <c r="H578" i="1" s="1"/>
  <c r="C578" i="1"/>
  <c r="D577" i="1"/>
  <c r="H577" i="1" s="1"/>
  <c r="C577" i="1"/>
  <c r="D576" i="1"/>
  <c r="H576" i="1" s="1"/>
  <c r="C576" i="1"/>
  <c r="D575" i="1"/>
  <c r="H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D521" i="1"/>
  <c r="G521" i="1" s="1"/>
  <c r="C521" i="1"/>
  <c r="D520" i="1"/>
  <c r="G520" i="1" s="1"/>
  <c r="C520" i="1"/>
  <c r="D519" i="1"/>
  <c r="G519" i="1" s="1"/>
  <c r="C519" i="1"/>
  <c r="H518" i="1"/>
  <c r="D518" i="1"/>
  <c r="G518" i="1" s="1"/>
  <c r="C518" i="1"/>
  <c r="H517" i="1"/>
  <c r="D517" i="1"/>
  <c r="G517" i="1" s="1"/>
  <c r="C517" i="1"/>
  <c r="D516" i="1"/>
  <c r="G516" i="1" s="1"/>
  <c r="C516" i="1"/>
  <c r="H515" i="1"/>
  <c r="D515" i="1"/>
  <c r="G515" i="1" s="1"/>
  <c r="C515" i="1"/>
  <c r="H514" i="1"/>
  <c r="D514" i="1"/>
  <c r="G514" i="1" s="1"/>
  <c r="C514" i="1"/>
  <c r="D513" i="1"/>
  <c r="G513" i="1" s="1"/>
  <c r="C513" i="1"/>
  <c r="H512" i="1"/>
  <c r="D512" i="1"/>
  <c r="G512" i="1" s="1"/>
  <c r="C512" i="1"/>
  <c r="H511" i="1"/>
  <c r="D511" i="1"/>
  <c r="G511" i="1" s="1"/>
  <c r="C511" i="1"/>
  <c r="D510" i="1"/>
  <c r="G510" i="1" s="1"/>
  <c r="C510" i="1"/>
  <c r="C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D501" i="1"/>
  <c r="G501" i="1" s="1"/>
  <c r="C501" i="1"/>
  <c r="H500" i="1"/>
  <c r="D500" i="1"/>
  <c r="G500" i="1" s="1"/>
  <c r="C500" i="1"/>
  <c r="H499" i="1"/>
  <c r="D499" i="1"/>
  <c r="G499" i="1" s="1"/>
  <c r="C499" i="1"/>
  <c r="H498" i="1"/>
  <c r="D498" i="1"/>
  <c r="G498" i="1" s="1"/>
  <c r="C498" i="1"/>
  <c r="H497" i="1"/>
  <c r="D497" i="1"/>
  <c r="G497" i="1" s="1"/>
  <c r="C497" i="1"/>
  <c r="D496" i="1"/>
  <c r="G496" i="1" s="1"/>
  <c r="C496" i="1"/>
  <c r="H495" i="1"/>
  <c r="D495" i="1"/>
  <c r="G495" i="1" s="1"/>
  <c r="C495" i="1"/>
  <c r="H494" i="1"/>
  <c r="D494" i="1"/>
  <c r="G494" i="1" s="1"/>
  <c r="C494" i="1"/>
  <c r="D493" i="1"/>
  <c r="G493" i="1" s="1"/>
  <c r="C493" i="1"/>
  <c r="H492" i="1"/>
  <c r="D492" i="1"/>
  <c r="G492" i="1" s="1"/>
  <c r="C492" i="1"/>
  <c r="H491" i="1"/>
  <c r="D491" i="1"/>
  <c r="G491" i="1" s="1"/>
  <c r="C491" i="1"/>
  <c r="H490" i="1"/>
  <c r="D490" i="1"/>
  <c r="G490" i="1" s="1"/>
  <c r="C490" i="1"/>
  <c r="D489" i="1"/>
  <c r="G489" i="1" s="1"/>
  <c r="C489" i="1"/>
  <c r="H488" i="1"/>
  <c r="D488" i="1"/>
  <c r="G488" i="1" s="1"/>
  <c r="C488" i="1"/>
  <c r="H487" i="1"/>
  <c r="D487" i="1"/>
  <c r="G487" i="1" s="1"/>
  <c r="C487" i="1"/>
  <c r="H486" i="1"/>
  <c r="D486" i="1"/>
  <c r="G486" i="1" s="1"/>
  <c r="C486" i="1"/>
  <c r="H485" i="1"/>
  <c r="D485" i="1"/>
  <c r="G485" i="1" s="1"/>
  <c r="C485" i="1"/>
  <c r="D484" i="1"/>
  <c r="G484" i="1" s="1"/>
  <c r="C484" i="1"/>
  <c r="H483" i="1"/>
  <c r="D483" i="1"/>
  <c r="G483" i="1" s="1"/>
  <c r="C483" i="1"/>
  <c r="H482" i="1"/>
  <c r="D482" i="1"/>
  <c r="G482" i="1" s="1"/>
  <c r="C482" i="1"/>
  <c r="H481" i="1"/>
  <c r="D481" i="1"/>
  <c r="G481" i="1" s="1"/>
  <c r="C481" i="1"/>
  <c r="H480" i="1"/>
  <c r="D480" i="1"/>
  <c r="G480" i="1" s="1"/>
  <c r="C480" i="1"/>
  <c r="D479" i="1"/>
  <c r="G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H413" i="1"/>
  <c r="D413" i="1"/>
  <c r="G413" i="1" s="1"/>
  <c r="C413" i="1"/>
  <c r="H412" i="1"/>
  <c r="D412" i="1"/>
  <c r="G412" i="1" s="1"/>
  <c r="C412" i="1"/>
  <c r="D411" i="1"/>
  <c r="G411" i="1" s="1"/>
  <c r="C411" i="1"/>
  <c r="H406" i="1"/>
  <c r="D406" i="1"/>
  <c r="G406" i="1" s="1"/>
  <c r="C406" i="1"/>
  <c r="H405" i="1"/>
  <c r="D405" i="1"/>
  <c r="G405" i="1" s="1"/>
  <c r="C405" i="1"/>
  <c r="D404" i="1"/>
  <c r="G404" i="1" s="1"/>
  <c r="C404" i="1"/>
  <c r="D401" i="1"/>
  <c r="H401" i="1" s="1"/>
  <c r="C401" i="1"/>
  <c r="D400" i="1"/>
  <c r="H400" i="1" s="1"/>
  <c r="C400" i="1"/>
  <c r="D399" i="1"/>
  <c r="H399" i="1" s="1"/>
  <c r="C399" i="1"/>
  <c r="D398" i="1"/>
  <c r="H398" i="1" s="1"/>
  <c r="C398" i="1"/>
  <c r="D397" i="1"/>
  <c r="H397" i="1" s="1"/>
  <c r="C397" i="1"/>
  <c r="D396" i="1"/>
  <c r="H396" i="1" s="1"/>
  <c r="C396" i="1"/>
  <c r="D395" i="1"/>
  <c r="H394" i="1"/>
  <c r="D394" i="1"/>
  <c r="G394" i="1" s="1"/>
  <c r="C394" i="1"/>
  <c r="H393" i="1"/>
  <c r="D393" i="1"/>
  <c r="G393" i="1" s="1"/>
  <c r="C393" i="1"/>
  <c r="D392" i="1"/>
  <c r="G392" i="1" s="1"/>
  <c r="C392" i="1"/>
  <c r="D391" i="1"/>
  <c r="H391" i="1" s="1"/>
  <c r="C391" i="1"/>
  <c r="H390" i="1"/>
  <c r="D390" i="1"/>
  <c r="G390" i="1" s="1"/>
  <c r="C390" i="1"/>
  <c r="H389" i="1"/>
  <c r="D389" i="1"/>
  <c r="G389" i="1" s="1"/>
  <c r="C389" i="1"/>
  <c r="H388" i="1"/>
  <c r="D388" i="1"/>
  <c r="G388" i="1" s="1"/>
  <c r="C388" i="1"/>
  <c r="H387" i="1"/>
  <c r="D387" i="1"/>
  <c r="G387" i="1" s="1"/>
  <c r="C387" i="1"/>
  <c r="D386" i="1"/>
  <c r="G386" i="1" s="1"/>
  <c r="C386" i="1"/>
  <c r="H385" i="1"/>
  <c r="G385" i="1"/>
  <c r="D385" i="1"/>
  <c r="C385" i="1"/>
  <c r="H384" i="1"/>
  <c r="D384" i="1"/>
  <c r="G384" i="1" s="1"/>
  <c r="C384" i="1"/>
  <c r="D383" i="1"/>
  <c r="H382" i="1"/>
  <c r="D382" i="1"/>
  <c r="G382" i="1" s="1"/>
  <c r="C382" i="1"/>
  <c r="H381" i="1"/>
  <c r="D381" i="1"/>
  <c r="G381" i="1" s="1"/>
  <c r="C381" i="1"/>
  <c r="H380" i="1"/>
  <c r="D380" i="1"/>
  <c r="G380" i="1" s="1"/>
  <c r="C380" i="1"/>
  <c r="H379" i="1"/>
  <c r="D379" i="1"/>
  <c r="G379" i="1" s="1"/>
  <c r="C379" i="1"/>
  <c r="D378" i="1"/>
  <c r="G378" i="1" s="1"/>
  <c r="C378" i="1"/>
  <c r="H377" i="1"/>
  <c r="D377" i="1"/>
  <c r="G377" i="1" s="1"/>
  <c r="C377" i="1"/>
  <c r="H376" i="1"/>
  <c r="D376" i="1"/>
  <c r="G376" i="1" s="1"/>
  <c r="C376" i="1"/>
  <c r="H375" i="1"/>
  <c r="D375" i="1"/>
  <c r="G375" i="1" s="1"/>
  <c r="C375" i="1"/>
  <c r="H374" i="1"/>
  <c r="D374" i="1"/>
  <c r="G374" i="1" s="1"/>
  <c r="C374"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D359" i="1"/>
  <c r="G359" i="1" s="1"/>
  <c r="C359" i="1"/>
  <c r="D357" i="1"/>
  <c r="H357" i="1" s="1"/>
  <c r="C357" i="1"/>
  <c r="G356"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H344" i="1"/>
  <c r="D344" i="1"/>
  <c r="G344" i="1" s="1"/>
  <c r="C344" i="1"/>
  <c r="H343" i="1"/>
  <c r="D343" i="1"/>
  <c r="G343" i="1" s="1"/>
  <c r="C343" i="1"/>
  <c r="H342" i="1"/>
  <c r="D342" i="1"/>
  <c r="G342" i="1" s="1"/>
  <c r="C342" i="1"/>
  <c r="H341" i="1"/>
  <c r="D341" i="1"/>
  <c r="G341" i="1" s="1"/>
  <c r="C341" i="1"/>
  <c r="D340" i="1"/>
  <c r="G340" i="1" s="1"/>
  <c r="C340" i="1"/>
  <c r="D339" i="1"/>
  <c r="G339" i="1" s="1"/>
  <c r="C339" i="1"/>
  <c r="H338" i="1"/>
  <c r="D338" i="1"/>
  <c r="G338" i="1" s="1"/>
  <c r="C338" i="1"/>
  <c r="H337" i="1"/>
  <c r="D337" i="1"/>
  <c r="G337" i="1" s="1"/>
  <c r="C337" i="1"/>
  <c r="H336" i="1"/>
  <c r="D336" i="1"/>
  <c r="G336" i="1" s="1"/>
  <c r="C336" i="1"/>
  <c r="H335" i="1"/>
  <c r="D335" i="1"/>
  <c r="G335" i="1" s="1"/>
  <c r="C335" i="1"/>
  <c r="D334" i="1"/>
  <c r="G334" i="1" s="1"/>
  <c r="C334" i="1"/>
  <c r="H333" i="1"/>
  <c r="D333" i="1"/>
  <c r="G333" i="1" s="1"/>
  <c r="C333" i="1"/>
  <c r="H332" i="1"/>
  <c r="D332" i="1"/>
  <c r="G332" i="1" s="1"/>
  <c r="C332" i="1"/>
  <c r="H331" i="1"/>
  <c r="G331" i="1"/>
  <c r="D331" i="1"/>
  <c r="C331" i="1"/>
  <c r="H330" i="1"/>
  <c r="D330" i="1"/>
  <c r="G330" i="1" s="1"/>
  <c r="C330" i="1"/>
  <c r="H329" i="1"/>
  <c r="D329" i="1"/>
  <c r="G329" i="1" s="1"/>
  <c r="C329" i="1"/>
  <c r="H328" i="1"/>
  <c r="D328" i="1"/>
  <c r="G328" i="1" s="1"/>
  <c r="C328" i="1"/>
  <c r="H327" i="1"/>
  <c r="D327" i="1"/>
  <c r="G327" i="1" s="1"/>
  <c r="C327" i="1"/>
  <c r="D326" i="1"/>
  <c r="H326" i="1" s="1"/>
  <c r="C326" i="1"/>
  <c r="H325" i="1"/>
  <c r="D325" i="1"/>
  <c r="G325" i="1" s="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D312" i="1"/>
  <c r="G312" i="1" s="1"/>
  <c r="C312" i="1"/>
  <c r="H311" i="1"/>
  <c r="D311" i="1"/>
  <c r="G311" i="1" s="1"/>
  <c r="C311" i="1"/>
  <c r="H310" i="1"/>
  <c r="D310" i="1"/>
  <c r="G310" i="1" s="1"/>
  <c r="C310" i="1"/>
  <c r="H309" i="1"/>
  <c r="D309" i="1"/>
  <c r="G309" i="1" s="1"/>
  <c r="C309" i="1"/>
  <c r="D308" i="1"/>
  <c r="H308" i="1" s="1"/>
  <c r="C308" i="1"/>
  <c r="D307" i="1"/>
  <c r="H307" i="1" s="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D299" i="1"/>
  <c r="H299" i="1" s="1"/>
  <c r="C299" i="1"/>
  <c r="H298" i="1"/>
  <c r="D298" i="1"/>
  <c r="G298" i="1" s="1"/>
  <c r="C298" i="1"/>
  <c r="H297" i="1"/>
  <c r="D297" i="1"/>
  <c r="G297" i="1" s="1"/>
  <c r="C297" i="1"/>
  <c r="H296" i="1"/>
  <c r="D296" i="1"/>
  <c r="G296" i="1" s="1"/>
  <c r="C296" i="1"/>
  <c r="D295" i="1"/>
  <c r="G295" i="1" s="1"/>
  <c r="C295" i="1"/>
  <c r="D292" i="1"/>
  <c r="H292" i="1" s="1"/>
  <c r="C292" i="1"/>
  <c r="D291" i="1"/>
  <c r="H291" i="1" s="1"/>
  <c r="C291" i="1"/>
  <c r="D290" i="1"/>
  <c r="H290" i="1" s="1"/>
  <c r="C290" i="1"/>
  <c r="D289" i="1"/>
  <c r="H289" i="1" s="1"/>
  <c r="C289" i="1"/>
  <c r="D288" i="1"/>
  <c r="H288" i="1" s="1"/>
  <c r="C288" i="1"/>
  <c r="D284" i="1"/>
  <c r="H284" i="1" s="1"/>
  <c r="C284" i="1"/>
  <c r="D283" i="1"/>
  <c r="H283" i="1" s="1"/>
  <c r="C283" i="1"/>
  <c r="G282" i="1"/>
  <c r="D282" i="1"/>
  <c r="H282" i="1" s="1"/>
  <c r="C282" i="1"/>
  <c r="G281" i="1"/>
  <c r="D281" i="1"/>
  <c r="H281" i="1" s="1"/>
  <c r="C281" i="1"/>
  <c r="D280" i="1"/>
  <c r="H280" i="1" s="1"/>
  <c r="C280" i="1"/>
  <c r="D279" i="1"/>
  <c r="H279" i="1" s="1"/>
  <c r="C279" i="1"/>
  <c r="D278" i="1"/>
  <c r="H278" i="1" s="1"/>
  <c r="C278" i="1"/>
  <c r="G277" i="1"/>
  <c r="D277" i="1"/>
  <c r="H277" i="1" s="1"/>
  <c r="C277" i="1"/>
  <c r="G276" i="1"/>
  <c r="D276" i="1"/>
  <c r="H276" i="1" s="1"/>
  <c r="C276" i="1"/>
  <c r="D275" i="1"/>
  <c r="H275" i="1" s="1"/>
  <c r="C275" i="1"/>
  <c r="D274" i="1"/>
  <c r="H274" i="1" s="1"/>
  <c r="C274" i="1"/>
  <c r="D273" i="1"/>
  <c r="H273" i="1" s="1"/>
  <c r="C273" i="1"/>
  <c r="D272" i="1"/>
  <c r="H272" i="1" s="1"/>
  <c r="C272" i="1"/>
  <c r="G271"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G261" i="1"/>
  <c r="D261" i="1"/>
  <c r="H261" i="1" s="1"/>
  <c r="C261" i="1"/>
  <c r="D260" i="1"/>
  <c r="H260" i="1" s="1"/>
  <c r="C260" i="1"/>
  <c r="C259" i="1"/>
  <c r="D258" i="1"/>
  <c r="H258" i="1" s="1"/>
  <c r="C258" i="1"/>
  <c r="D257" i="1"/>
  <c r="H257" i="1" s="1"/>
  <c r="C257" i="1"/>
  <c r="D256" i="1"/>
  <c r="H256" i="1" s="1"/>
  <c r="C256" i="1"/>
  <c r="D255" i="1"/>
  <c r="H255" i="1" s="1"/>
  <c r="C255" i="1"/>
  <c r="G254" i="1"/>
  <c r="D254" i="1"/>
  <c r="H254" i="1" s="1"/>
  <c r="C254" i="1"/>
  <c r="D253" i="1"/>
  <c r="H253" i="1" s="1"/>
  <c r="C253" i="1"/>
  <c r="D252" i="1"/>
  <c r="H252" i="1" s="1"/>
  <c r="C252" i="1"/>
  <c r="G251" i="1"/>
  <c r="D251" i="1"/>
  <c r="H251" i="1" s="1"/>
  <c r="C251" i="1"/>
  <c r="D250" i="1"/>
  <c r="H250" i="1" s="1"/>
  <c r="C250" i="1"/>
  <c r="D249" i="1"/>
  <c r="H249" i="1" s="1"/>
  <c r="C249"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H219" i="1"/>
  <c r="D219" i="1"/>
  <c r="G219" i="1" s="1"/>
  <c r="C219" i="1"/>
  <c r="H218" i="1"/>
  <c r="D218" i="1"/>
  <c r="G218" i="1" s="1"/>
  <c r="C218" i="1"/>
  <c r="H217" i="1"/>
  <c r="D217" i="1"/>
  <c r="G217" i="1" s="1"/>
  <c r="C217" i="1"/>
  <c r="H216" i="1"/>
  <c r="D216" i="1"/>
  <c r="G216" i="1" s="1"/>
  <c r="C216" i="1"/>
  <c r="D215" i="1"/>
  <c r="G215" i="1" s="1"/>
  <c r="C215" i="1"/>
  <c r="H214" i="1"/>
  <c r="D214" i="1"/>
  <c r="G214" i="1" s="1"/>
  <c r="C214" i="1"/>
  <c r="H213" i="1"/>
  <c r="D213" i="1"/>
  <c r="G213" i="1" s="1"/>
  <c r="C213" i="1"/>
  <c r="D212" i="1"/>
  <c r="G212" i="1" s="1"/>
  <c r="C212" i="1"/>
  <c r="C211" i="1"/>
  <c r="H210" i="1"/>
  <c r="D210" i="1"/>
  <c r="G210" i="1" s="1"/>
  <c r="C210" i="1"/>
  <c r="H209" i="1"/>
  <c r="D209" i="1"/>
  <c r="G209" i="1" s="1"/>
  <c r="C209" i="1"/>
  <c r="H208" i="1"/>
  <c r="D208" i="1"/>
  <c r="G208" i="1" s="1"/>
  <c r="C208" i="1"/>
  <c r="H207" i="1"/>
  <c r="D207" i="1"/>
  <c r="G207" i="1" s="1"/>
  <c r="C207" i="1"/>
  <c r="D206" i="1"/>
  <c r="G206" i="1" s="1"/>
  <c r="C206" i="1"/>
  <c r="H205" i="1"/>
  <c r="D205" i="1"/>
  <c r="G205" i="1" s="1"/>
  <c r="C205" i="1"/>
  <c r="D204" i="1"/>
  <c r="H204" i="1" s="1"/>
  <c r="C204" i="1"/>
  <c r="H203" i="1"/>
  <c r="D203" i="1"/>
  <c r="G203" i="1" s="1"/>
  <c r="C203" i="1"/>
  <c r="H202" i="1"/>
  <c r="D202" i="1"/>
  <c r="G202" i="1" s="1"/>
  <c r="C202" i="1"/>
  <c r="H201" i="1"/>
  <c r="G201" i="1"/>
  <c r="D201" i="1"/>
  <c r="C201" i="1"/>
  <c r="H200" i="1"/>
  <c r="D200" i="1"/>
  <c r="G200" i="1" s="1"/>
  <c r="C200" i="1"/>
  <c r="H199" i="1"/>
  <c r="D199" i="1"/>
  <c r="G199" i="1" s="1"/>
  <c r="C199" i="1"/>
  <c r="D198" i="1"/>
  <c r="H198" i="1" s="1"/>
  <c r="C198" i="1"/>
  <c r="H197" i="1"/>
  <c r="G197" i="1"/>
  <c r="D197" i="1"/>
  <c r="C197" i="1"/>
  <c r="H196" i="1"/>
  <c r="D196" i="1"/>
  <c r="G196" i="1" s="1"/>
  <c r="C196" i="1"/>
  <c r="H195" i="1"/>
  <c r="D195" i="1"/>
  <c r="G195" i="1" s="1"/>
  <c r="C195" i="1"/>
  <c r="H194" i="1"/>
  <c r="D194" i="1"/>
  <c r="G194" i="1" s="1"/>
  <c r="C194" i="1"/>
  <c r="D193" i="1"/>
  <c r="H193" i="1" s="1"/>
  <c r="C193" i="1"/>
  <c r="C192"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D185" i="1"/>
  <c r="G185" i="1" s="1"/>
  <c r="C185" i="1"/>
  <c r="D184" i="1"/>
  <c r="G184" i="1" s="1"/>
  <c r="C184" i="1"/>
  <c r="H183" i="1"/>
  <c r="D183" i="1"/>
  <c r="G183" i="1" s="1"/>
  <c r="C183" i="1"/>
  <c r="H182" i="1"/>
  <c r="D182" i="1"/>
  <c r="G182" i="1" s="1"/>
  <c r="C182" i="1"/>
  <c r="H181" i="1"/>
  <c r="D181" i="1"/>
  <c r="G181" i="1" s="1"/>
  <c r="C181" i="1"/>
  <c r="H180" i="1"/>
  <c r="D180" i="1"/>
  <c r="G180" i="1" s="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G160" i="1" s="1"/>
  <c r="C160" i="1"/>
  <c r="C159" i="1"/>
  <c r="H158" i="1"/>
  <c r="D158" i="1"/>
  <c r="G158" i="1" s="1"/>
  <c r="C158" i="1"/>
  <c r="H157" i="1"/>
  <c r="D157" i="1"/>
  <c r="G157" i="1" s="1"/>
  <c r="C157" i="1"/>
  <c r="H156" i="1"/>
  <c r="D156" i="1"/>
  <c r="G156" i="1" s="1"/>
  <c r="C156" i="1"/>
  <c r="D155" i="1"/>
  <c r="G155" i="1" s="1"/>
  <c r="C155" i="1"/>
  <c r="H154" i="1"/>
  <c r="D154" i="1"/>
  <c r="G154" i="1" s="1"/>
  <c r="C154" i="1"/>
  <c r="H153" i="1"/>
  <c r="D153" i="1"/>
  <c r="G153" i="1" s="1"/>
  <c r="C153" i="1"/>
  <c r="H152" i="1"/>
  <c r="D152" i="1"/>
  <c r="G152" i="1" s="1"/>
  <c r="C152" i="1"/>
  <c r="H151" i="1"/>
  <c r="D151" i="1"/>
  <c r="G151" i="1" s="1"/>
  <c r="C151" i="1"/>
  <c r="H150" i="1"/>
  <c r="D150" i="1"/>
  <c r="G150" i="1" s="1"/>
  <c r="C150" i="1"/>
  <c r="D149" i="1"/>
  <c r="G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D136" i="1"/>
  <c r="G136" i="1" s="1"/>
  <c r="C136" i="1"/>
  <c r="D135" i="1"/>
  <c r="G135" i="1" s="1"/>
  <c r="C135" i="1"/>
  <c r="H134" i="1"/>
  <c r="G134" i="1"/>
  <c r="D134" i="1"/>
  <c r="C134" i="1"/>
  <c r="H133" i="1"/>
  <c r="G133" i="1"/>
  <c r="D133" i="1"/>
  <c r="C133" i="1"/>
  <c r="H132" i="1"/>
  <c r="G132" i="1"/>
  <c r="D132" i="1"/>
  <c r="C132" i="1"/>
  <c r="H131" i="1"/>
  <c r="D131" i="1"/>
  <c r="G131" i="1" s="1"/>
  <c r="C131" i="1"/>
  <c r="D130" i="1"/>
  <c r="G130" i="1" s="1"/>
  <c r="C130" i="1"/>
  <c r="C129" i="1"/>
  <c r="H128" i="1"/>
  <c r="D128" i="1"/>
  <c r="G128" i="1" s="1"/>
  <c r="C128" i="1"/>
  <c r="H127" i="1"/>
  <c r="D127" i="1"/>
  <c r="G127" i="1" s="1"/>
  <c r="C127" i="1"/>
  <c r="H126" i="1"/>
  <c r="D126" i="1"/>
  <c r="G126" i="1" s="1"/>
  <c r="C126" i="1"/>
  <c r="H125" i="1"/>
  <c r="D125" i="1"/>
  <c r="G125" i="1" s="1"/>
  <c r="C125" i="1"/>
  <c r="D124" i="1"/>
  <c r="G124" i="1" s="1"/>
  <c r="C124" i="1"/>
  <c r="H123" i="1"/>
  <c r="D123" i="1"/>
  <c r="G123" i="1" s="1"/>
  <c r="C123" i="1"/>
  <c r="H122" i="1"/>
  <c r="D122" i="1"/>
  <c r="G122" i="1" s="1"/>
  <c r="C122" i="1"/>
  <c r="D121" i="1"/>
  <c r="G121" i="1" s="1"/>
  <c r="C121" i="1"/>
  <c r="C120" i="1"/>
  <c r="H119" i="1"/>
  <c r="D119" i="1"/>
  <c r="G119" i="1" s="1"/>
  <c r="C119" i="1"/>
  <c r="H118" i="1"/>
  <c r="D118" i="1"/>
  <c r="G118" i="1" s="1"/>
  <c r="C118" i="1"/>
  <c r="H117" i="1"/>
  <c r="D117" i="1"/>
  <c r="G117" i="1" s="1"/>
  <c r="C117"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D103" i="1"/>
  <c r="G103" i="1" s="1"/>
  <c r="C103" i="1"/>
  <c r="G101"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G86" i="1"/>
  <c r="D86" i="1"/>
  <c r="H86" i="1" s="1"/>
  <c r="C86" i="1"/>
  <c r="D85" i="1"/>
  <c r="H85" i="1" s="1"/>
  <c r="C85" i="1"/>
  <c r="D84" i="1"/>
  <c r="H84" i="1" s="1"/>
  <c r="C84" i="1"/>
  <c r="D83" i="1"/>
  <c r="H83" i="1" s="1"/>
  <c r="C83" i="1"/>
  <c r="D82" i="1"/>
  <c r="H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H45" i="1"/>
  <c r="G45" i="1"/>
  <c r="D45" i="1"/>
  <c r="C45" i="1"/>
  <c r="H44" i="1"/>
  <c r="G44" i="1"/>
  <c r="D44" i="1"/>
  <c r="C44" i="1"/>
  <c r="H43" i="1"/>
  <c r="D43" i="1"/>
  <c r="G43" i="1" s="1"/>
  <c r="C43" i="1"/>
  <c r="H42" i="1"/>
  <c r="D42" i="1"/>
  <c r="G42" i="1" s="1"/>
  <c r="C42" i="1"/>
  <c r="H41" i="1"/>
  <c r="G41" i="1"/>
  <c r="D41" i="1"/>
  <c r="C41" i="1"/>
  <c r="C40" i="1"/>
  <c r="H39" i="1"/>
  <c r="D39" i="1"/>
  <c r="G39" i="1" s="1"/>
  <c r="C39" i="1"/>
  <c r="H38" i="1"/>
  <c r="D38" i="1"/>
  <c r="G38" i="1" s="1"/>
  <c r="C38" i="1"/>
  <c r="H37" i="1"/>
  <c r="D37" i="1"/>
  <c r="G37" i="1" s="1"/>
  <c r="C37" i="1"/>
  <c r="D36" i="1"/>
  <c r="G36" i="1" s="1"/>
  <c r="C36" i="1"/>
  <c r="H35" i="1"/>
  <c r="D35" i="1"/>
  <c r="G35" i="1" s="1"/>
  <c r="C35" i="1"/>
  <c r="H34" i="1"/>
  <c r="D34" i="1"/>
  <c r="G34" i="1" s="1"/>
  <c r="C34" i="1"/>
  <c r="H33" i="1"/>
  <c r="G33" i="1"/>
  <c r="D33" i="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D25" i="1"/>
  <c r="G25" i="1" s="1"/>
  <c r="C25" i="1"/>
  <c r="H24" i="1"/>
  <c r="D24" i="1"/>
  <c r="G24" i="1" s="1"/>
  <c r="C24" i="1"/>
  <c r="H23" i="1"/>
  <c r="D23" i="1"/>
  <c r="G23" i="1" s="1"/>
  <c r="C23" i="1"/>
  <c r="H22" i="1"/>
  <c r="D22" i="1"/>
  <c r="G22" i="1" s="1"/>
  <c r="C22" i="1"/>
  <c r="H21" i="1"/>
  <c r="D21" i="1"/>
  <c r="G21" i="1" s="1"/>
  <c r="C21" i="1"/>
  <c r="H20" i="1"/>
  <c r="G20" i="1"/>
  <c r="D20" i="1"/>
  <c r="C20"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D4" i="1"/>
  <c r="G4" i="1" s="1"/>
  <c r="C4" i="1"/>
  <c r="C3" i="1"/>
  <c r="D22" i="7" l="1"/>
  <c r="H30" i="3" s="1"/>
  <c r="I1455" i="1"/>
  <c r="G1454" i="1"/>
  <c r="H1454" i="1"/>
  <c r="C1453" i="1"/>
  <c r="H1265" i="1"/>
  <c r="H1264" i="1"/>
  <c r="E114" i="6"/>
  <c r="F114" i="6" s="1"/>
  <c r="E300" i="9"/>
  <c r="B300" i="9" s="1"/>
  <c r="G1573" i="1"/>
  <c r="H1572" i="1"/>
  <c r="G1569" i="1"/>
  <c r="H1568" i="1"/>
  <c r="G1565" i="1"/>
  <c r="H1564" i="1"/>
  <c r="G1563" i="1"/>
  <c r="G1561" i="1"/>
  <c r="G1560" i="1"/>
  <c r="G1557" i="1"/>
  <c r="G1552" i="1"/>
  <c r="G1549" i="1"/>
  <c r="G1548" i="1"/>
  <c r="G1547" i="1"/>
  <c r="G1545" i="1"/>
  <c r="G1544" i="1"/>
  <c r="G1541" i="1"/>
  <c r="G1540" i="1"/>
  <c r="H1538" i="1"/>
  <c r="H1537" i="1"/>
  <c r="G1535" i="1"/>
  <c r="H1530" i="1"/>
  <c r="H1529" i="1"/>
  <c r="G1527" i="1"/>
  <c r="G1525" i="1"/>
  <c r="G1513" i="1"/>
  <c r="H1512" i="1"/>
  <c r="G1509" i="1"/>
  <c r="G1505" i="1"/>
  <c r="H1504" i="1"/>
  <c r="D6" i="8"/>
  <c r="C1481" i="1" s="1"/>
  <c r="G1481" i="1" s="1"/>
  <c r="H1494" i="1"/>
  <c r="G1493" i="1"/>
  <c r="H1486" i="1"/>
  <c r="G1485" i="1"/>
  <c r="H1481" i="1"/>
  <c r="E89" i="6"/>
  <c r="D1383" i="1" s="1"/>
  <c r="D1384" i="1"/>
  <c r="E35" i="6"/>
  <c r="G1321" i="1"/>
  <c r="H1316" i="1"/>
  <c r="G1307" i="1"/>
  <c r="F13" i="6"/>
  <c r="H1300" i="1"/>
  <c r="G1289" i="1"/>
  <c r="E258" i="5"/>
  <c r="D1235" i="1" s="1"/>
  <c r="E245" i="5"/>
  <c r="D1222" i="1" s="1"/>
  <c r="F250" i="5"/>
  <c r="H1223" i="1"/>
  <c r="F246" i="5"/>
  <c r="E237" i="5"/>
  <c r="D1215" i="1"/>
  <c r="H1215" i="1" s="1"/>
  <c r="G1220" i="1"/>
  <c r="F242" i="5"/>
  <c r="G1219" i="1"/>
  <c r="G1215" i="1"/>
  <c r="E303" i="9"/>
  <c r="B303" i="9" s="1"/>
  <c r="E301" i="9"/>
  <c r="B301" i="9" s="1"/>
  <c r="E298" i="9"/>
  <c r="B298" i="9" s="1"/>
  <c r="E206" i="5"/>
  <c r="E294" i="9"/>
  <c r="B294" i="9" s="1"/>
  <c r="H1168" i="1"/>
  <c r="G1164" i="1"/>
  <c r="G1163" i="1"/>
  <c r="G1160" i="1"/>
  <c r="G1159" i="1"/>
  <c r="G1151" i="1"/>
  <c r="G1148" i="1"/>
  <c r="G1147" i="1"/>
  <c r="G1144" i="1"/>
  <c r="G1139" i="1"/>
  <c r="G1131" i="1"/>
  <c r="G1127" i="1"/>
  <c r="E134" i="5"/>
  <c r="D1112" i="1" s="1"/>
  <c r="E286" i="9"/>
  <c r="B286" i="9" s="1"/>
  <c r="F69" i="5"/>
  <c r="D1047" i="1"/>
  <c r="E12" i="5"/>
  <c r="D990" i="1" s="1"/>
  <c r="E152" i="9"/>
  <c r="B152" i="9" s="1"/>
  <c r="E124" i="9"/>
  <c r="B124" i="9" s="1"/>
  <c r="F253" i="9"/>
  <c r="E119" i="9"/>
  <c r="B119" i="9" s="1"/>
  <c r="E116" i="9"/>
  <c r="B116" i="9" s="1"/>
  <c r="E103" i="9"/>
  <c r="B103" i="9" s="1"/>
  <c r="G879" i="1"/>
  <c r="G875" i="1"/>
  <c r="F239" i="9"/>
  <c r="G874" i="1"/>
  <c r="G873" i="1"/>
  <c r="E96" i="9"/>
  <c r="B96" i="9" s="1"/>
  <c r="G867" i="1"/>
  <c r="G866" i="1"/>
  <c r="G863" i="1"/>
  <c r="G861" i="1"/>
  <c r="G858" i="1"/>
  <c r="G857" i="1"/>
  <c r="G850" i="1"/>
  <c r="G849" i="1"/>
  <c r="G846" i="1"/>
  <c r="G843" i="1"/>
  <c r="G834" i="1"/>
  <c r="G831" i="1"/>
  <c r="G830" i="1"/>
  <c r="G827" i="1"/>
  <c r="G826" i="1"/>
  <c r="G825" i="1"/>
  <c r="G823" i="1"/>
  <c r="G822" i="1"/>
  <c r="G821" i="1"/>
  <c r="G819" i="1"/>
  <c r="G818" i="1"/>
  <c r="G811" i="1"/>
  <c r="G809" i="1"/>
  <c r="G807" i="1"/>
  <c r="G803" i="1"/>
  <c r="G801" i="1"/>
  <c r="G798" i="1"/>
  <c r="G797" i="1"/>
  <c r="G794" i="1"/>
  <c r="G791" i="1"/>
  <c r="G790" i="1"/>
  <c r="G787" i="1"/>
  <c r="G786" i="1"/>
  <c r="G785" i="1"/>
  <c r="G783" i="1"/>
  <c r="G781" i="1"/>
  <c r="G779" i="1"/>
  <c r="G778" i="1"/>
  <c r="G777" i="1"/>
  <c r="G774" i="1"/>
  <c r="G773" i="1"/>
  <c r="G771" i="1"/>
  <c r="G770" i="1"/>
  <c r="G767" i="1"/>
  <c r="G761" i="1"/>
  <c r="G759" i="1"/>
  <c r="G757" i="1"/>
  <c r="G751" i="1"/>
  <c r="G747" i="1"/>
  <c r="G745" i="1"/>
  <c r="G743" i="1"/>
  <c r="G739" i="1"/>
  <c r="G733" i="1"/>
  <c r="G729" i="1"/>
  <c r="E52" i="9"/>
  <c r="B52" i="9" s="1"/>
  <c r="G727" i="1"/>
  <c r="G723" i="1"/>
  <c r="G722" i="1"/>
  <c r="G719" i="1"/>
  <c r="G718" i="1"/>
  <c r="G713" i="1"/>
  <c r="G710" i="1"/>
  <c r="G707" i="1"/>
  <c r="G706" i="1"/>
  <c r="E39" i="9"/>
  <c r="B39" i="9" s="1"/>
  <c r="G701" i="1"/>
  <c r="G699" i="1"/>
  <c r="G698" i="1"/>
  <c r="G697" i="1"/>
  <c r="G694" i="1"/>
  <c r="G691" i="1"/>
  <c r="G690" i="1"/>
  <c r="G687" i="1"/>
  <c r="G685" i="1"/>
  <c r="G683" i="1"/>
  <c r="G682" i="1"/>
  <c r="G681" i="1"/>
  <c r="G678" i="1"/>
  <c r="G677" i="1"/>
  <c r="G675" i="1"/>
  <c r="G674" i="1"/>
  <c r="G667" i="1"/>
  <c r="G666" i="1"/>
  <c r="G665" i="1"/>
  <c r="G662" i="1"/>
  <c r="G659" i="1"/>
  <c r="G658" i="1"/>
  <c r="G657" i="1"/>
  <c r="G655" i="1"/>
  <c r="G650" i="1"/>
  <c r="G649" i="1"/>
  <c r="G642" i="1"/>
  <c r="G645" i="1"/>
  <c r="G641" i="1"/>
  <c r="G628" i="1"/>
  <c r="E160" i="9"/>
  <c r="B160" i="9" s="1"/>
  <c r="G625" i="1"/>
  <c r="G624" i="1"/>
  <c r="G623" i="1"/>
  <c r="G621" i="1"/>
  <c r="G620" i="1"/>
  <c r="G619" i="1"/>
  <c r="G615" i="1"/>
  <c r="E156" i="9"/>
  <c r="B156" i="9" s="1"/>
  <c r="G611" i="1"/>
  <c r="F269" i="9"/>
  <c r="B269" i="9" s="1"/>
  <c r="G605" i="1"/>
  <c r="F267" i="9"/>
  <c r="B267" i="9" s="1"/>
  <c r="G604" i="1"/>
  <c r="E148" i="9"/>
  <c r="B148" i="9" s="1"/>
  <c r="E147" i="9"/>
  <c r="B147" i="9" s="1"/>
  <c r="F265" i="9"/>
  <c r="G601" i="1"/>
  <c r="G599" i="1"/>
  <c r="E144" i="9"/>
  <c r="B144" i="9" s="1"/>
  <c r="G600" i="1"/>
  <c r="F263" i="9"/>
  <c r="G593" i="1"/>
  <c r="F261" i="9"/>
  <c r="B261" i="9"/>
  <c r="E140" i="9"/>
  <c r="B140" i="9" s="1"/>
  <c r="G592" i="1"/>
  <c r="F259" i="9"/>
  <c r="B259" i="9" s="1"/>
  <c r="G591" i="1"/>
  <c r="G588" i="1"/>
  <c r="E593" i="4"/>
  <c r="D587" i="1" s="1"/>
  <c r="E136" i="9"/>
  <c r="B136" i="9" s="1"/>
  <c r="F257" i="9"/>
  <c r="G586" i="1"/>
  <c r="G585" i="1"/>
  <c r="G584" i="1"/>
  <c r="G582" i="1"/>
  <c r="G581" i="1"/>
  <c r="E580" i="4"/>
  <c r="D574" i="1" s="1"/>
  <c r="G578" i="1"/>
  <c r="G577" i="1"/>
  <c r="G576" i="1"/>
  <c r="G575" i="1"/>
  <c r="E567" i="4"/>
  <c r="D561" i="1" s="1"/>
  <c r="H561" i="1" s="1"/>
  <c r="E135" i="9"/>
  <c r="B135" i="9" s="1"/>
  <c r="E132" i="9"/>
  <c r="B132" i="9" s="1"/>
  <c r="E128" i="9"/>
  <c r="B128" i="9" s="1"/>
  <c r="F255" i="9"/>
  <c r="B253" i="9"/>
  <c r="E120" i="9"/>
  <c r="B120" i="9" s="1"/>
  <c r="F251" i="9"/>
  <c r="B251" i="9" s="1"/>
  <c r="E529" i="4"/>
  <c r="E515" i="4"/>
  <c r="D509" i="1" s="1"/>
  <c r="G509" i="1" s="1"/>
  <c r="F249" i="9"/>
  <c r="H520" i="1"/>
  <c r="H519" i="1"/>
  <c r="H516" i="1"/>
  <c r="H513" i="1"/>
  <c r="H510" i="1"/>
  <c r="H509" i="1"/>
  <c r="E112" i="9"/>
  <c r="B112" i="9" s="1"/>
  <c r="H501" i="1"/>
  <c r="F247" i="9"/>
  <c r="E108" i="9"/>
  <c r="B108" i="9" s="1"/>
  <c r="H496" i="1"/>
  <c r="F245" i="9"/>
  <c r="B245" i="9" s="1"/>
  <c r="H493" i="1"/>
  <c r="E104" i="9"/>
  <c r="B104" i="9" s="1"/>
  <c r="F243" i="9"/>
  <c r="B243" i="9" s="1"/>
  <c r="H489" i="1"/>
  <c r="F241" i="9"/>
  <c r="H484" i="1"/>
  <c r="F237" i="9"/>
  <c r="B237" i="9" s="1"/>
  <c r="B236" i="9"/>
  <c r="E484" i="4"/>
  <c r="D478" i="1" s="1"/>
  <c r="F235" i="9"/>
  <c r="B235" i="9" s="1"/>
  <c r="H479" i="1"/>
  <c r="G477" i="1"/>
  <c r="G475" i="1"/>
  <c r="G476" i="1"/>
  <c r="G474" i="1"/>
  <c r="G473" i="1"/>
  <c r="G472" i="1"/>
  <c r="G471" i="1"/>
  <c r="G470" i="1"/>
  <c r="G469" i="1"/>
  <c r="G467" i="1"/>
  <c r="E472" i="4"/>
  <c r="D466" i="1" s="1"/>
  <c r="G468" i="1"/>
  <c r="E459" i="4"/>
  <c r="D453" i="1" s="1"/>
  <c r="H453" i="1" s="1"/>
  <c r="E92" i="9"/>
  <c r="B92" i="9" s="1"/>
  <c r="E88" i="9"/>
  <c r="B88" i="9" s="1"/>
  <c r="E87" i="9"/>
  <c r="B87" i="9" s="1"/>
  <c r="E84" i="9"/>
  <c r="B84" i="9" s="1"/>
  <c r="E83" i="9"/>
  <c r="B83" i="9" s="1"/>
  <c r="F233" i="9"/>
  <c r="F231" i="9"/>
  <c r="F230" i="9"/>
  <c r="B230" i="9" s="1"/>
  <c r="E79" i="9"/>
  <c r="B79" i="9" s="1"/>
  <c r="F229" i="9"/>
  <c r="B229" i="9" s="1"/>
  <c r="F227" i="9"/>
  <c r="B227" i="9" s="1"/>
  <c r="E76" i="9"/>
  <c r="B76" i="9" s="1"/>
  <c r="H404" i="1"/>
  <c r="G391" i="1"/>
  <c r="H392" i="1"/>
  <c r="H386" i="1"/>
  <c r="H378" i="1"/>
  <c r="H373" i="1"/>
  <c r="H364" i="1"/>
  <c r="F369" i="4"/>
  <c r="H359" i="1"/>
  <c r="E363" i="4"/>
  <c r="D358" i="1" s="1"/>
  <c r="G357" i="1"/>
  <c r="G355" i="1"/>
  <c r="G354" i="1"/>
  <c r="G353" i="1"/>
  <c r="E351" i="4"/>
  <c r="D346" i="1" s="1"/>
  <c r="G352" i="1"/>
  <c r="G351" i="1"/>
  <c r="G350" i="1"/>
  <c r="G349" i="1"/>
  <c r="G348" i="1"/>
  <c r="G347" i="1"/>
  <c r="H340" i="1"/>
  <c r="H339" i="1"/>
  <c r="H334" i="1"/>
  <c r="G326" i="1"/>
  <c r="H321" i="1"/>
  <c r="H312" i="1"/>
  <c r="E311" i="4"/>
  <c r="D306" i="1" s="1"/>
  <c r="G307" i="1"/>
  <c r="G308" i="1"/>
  <c r="G299" i="1"/>
  <c r="E299" i="4"/>
  <c r="D294" i="1" s="1"/>
  <c r="H295" i="1"/>
  <c r="H411" i="1"/>
  <c r="E644" i="4"/>
  <c r="D638" i="1" s="1"/>
  <c r="G283" i="1"/>
  <c r="G284" i="1"/>
  <c r="G280" i="1"/>
  <c r="G279" i="1"/>
  <c r="G278" i="1"/>
  <c r="E73" i="9"/>
  <c r="B73" i="9" s="1"/>
  <c r="E71" i="9"/>
  <c r="B71" i="9" s="1"/>
  <c r="G275" i="1"/>
  <c r="G274" i="1"/>
  <c r="G273" i="1"/>
  <c r="G272" i="1"/>
  <c r="G270" i="1"/>
  <c r="G269" i="1"/>
  <c r="G268" i="1"/>
  <c r="G267" i="1"/>
  <c r="G266" i="1"/>
  <c r="G265" i="1"/>
  <c r="G264" i="1"/>
  <c r="G263" i="1"/>
  <c r="G262" i="1"/>
  <c r="G260" i="1"/>
  <c r="E263" i="4"/>
  <c r="D259" i="1" s="1"/>
  <c r="G258" i="1"/>
  <c r="E252" i="4"/>
  <c r="D248" i="1" s="1"/>
  <c r="G257" i="1"/>
  <c r="G256" i="1"/>
  <c r="G255" i="1"/>
  <c r="F259" i="4"/>
  <c r="E68" i="9"/>
  <c r="B68" i="9" s="1"/>
  <c r="G253" i="1"/>
  <c r="G252" i="1"/>
  <c r="G250" i="1"/>
  <c r="G249" i="1"/>
  <c r="E64" i="9"/>
  <c r="B64" i="9" s="1"/>
  <c r="F240" i="4"/>
  <c r="E60" i="9"/>
  <c r="B60" i="9" s="1"/>
  <c r="E224" i="4"/>
  <c r="D220" i="1" s="1"/>
  <c r="H215" i="1"/>
  <c r="E215" i="4"/>
  <c r="F215" i="4" s="1"/>
  <c r="D211" i="1"/>
  <c r="H212" i="1"/>
  <c r="F225" i="9"/>
  <c r="H206" i="1"/>
  <c r="F210" i="4"/>
  <c r="E56" i="9"/>
  <c r="B56" i="9" s="1"/>
  <c r="G204" i="1"/>
  <c r="E55" i="9"/>
  <c r="B55" i="9" s="1"/>
  <c r="G198" i="1"/>
  <c r="E196" i="4"/>
  <c r="D192" i="1" s="1"/>
  <c r="G192" i="1" s="1"/>
  <c r="G193" i="1"/>
  <c r="E48" i="9"/>
  <c r="B48" i="9" s="1"/>
  <c r="H184" i="1"/>
  <c r="F223" i="9"/>
  <c r="B223" i="9" s="1"/>
  <c r="F222" i="9"/>
  <c r="B222" i="9" s="1"/>
  <c r="B221" i="9"/>
  <c r="E44" i="9"/>
  <c r="B44" i="9" s="1"/>
  <c r="F219" i="9"/>
  <c r="B219" i="9" s="1"/>
  <c r="H173" i="1"/>
  <c r="F177" i="4"/>
  <c r="E163" i="4"/>
  <c r="D159" i="1" s="1"/>
  <c r="G159" i="1" s="1"/>
  <c r="H165" i="1"/>
  <c r="H160" i="1"/>
  <c r="F164" i="4"/>
  <c r="H155" i="1"/>
  <c r="E40" i="9"/>
  <c r="B40" i="9" s="1"/>
  <c r="E152" i="4"/>
  <c r="D148" i="1" s="1"/>
  <c r="G148" i="1" s="1"/>
  <c r="H149" i="1"/>
  <c r="H136" i="1"/>
  <c r="H135" i="1"/>
  <c r="H130" i="1"/>
  <c r="H129" i="1"/>
  <c r="G129" i="1"/>
  <c r="H124" i="1"/>
  <c r="H120" i="1"/>
  <c r="H121" i="1"/>
  <c r="H116" i="1"/>
  <c r="F217" i="9"/>
  <c r="B217" i="9" s="1"/>
  <c r="H108" i="1"/>
  <c r="F112" i="4"/>
  <c r="H103" i="1"/>
  <c r="E106" i="4"/>
  <c r="D102" i="1" s="1"/>
  <c r="G100" i="1"/>
  <c r="G99" i="1"/>
  <c r="G98" i="1"/>
  <c r="G97" i="1"/>
  <c r="G96" i="1"/>
  <c r="G95" i="1"/>
  <c r="G94" i="1"/>
  <c r="G93" i="1"/>
  <c r="G92" i="1"/>
  <c r="G91" i="1"/>
  <c r="G90" i="1"/>
  <c r="G89" i="1"/>
  <c r="G88" i="1"/>
  <c r="G87" i="1"/>
  <c r="E36" i="9"/>
  <c r="B36" i="9" s="1"/>
  <c r="G85" i="1"/>
  <c r="G84" i="1"/>
  <c r="G83" i="1"/>
  <c r="G82" i="1"/>
  <c r="G81" i="1"/>
  <c r="G80" i="1"/>
  <c r="G79" i="1"/>
  <c r="E82" i="4"/>
  <c r="D78" i="1" s="1"/>
  <c r="E32" i="9"/>
  <c r="B32" i="9" s="1"/>
  <c r="E28" i="9"/>
  <c r="B28" i="9" s="1"/>
  <c r="F59" i="4"/>
  <c r="H40" i="1"/>
  <c r="G40" i="1"/>
  <c r="H36" i="1"/>
  <c r="H25" i="1"/>
  <c r="F215" i="9"/>
  <c r="B215" i="9" s="1"/>
  <c r="H19" i="1"/>
  <c r="E24" i="9"/>
  <c r="B24" i="9" s="1"/>
  <c r="E7" i="4"/>
  <c r="D3" i="1" s="1"/>
  <c r="G3" i="1" s="1"/>
  <c r="H4" i="1"/>
  <c r="H993" i="1"/>
  <c r="G993" i="1"/>
  <c r="H999" i="1"/>
  <c r="G999" i="1"/>
  <c r="H1003" i="1"/>
  <c r="G1003" i="1"/>
  <c r="H1005" i="1"/>
  <c r="G1005" i="1"/>
  <c r="H1009" i="1"/>
  <c r="G1009" i="1"/>
  <c r="H1013" i="1"/>
  <c r="G1013" i="1"/>
  <c r="H1019" i="1"/>
  <c r="G1019" i="1"/>
  <c r="H1023" i="1"/>
  <c r="G1023" i="1"/>
  <c r="H1027" i="1"/>
  <c r="G1027" i="1"/>
  <c r="H1031" i="1"/>
  <c r="G1031" i="1"/>
  <c r="H1035" i="1"/>
  <c r="G1035" i="1"/>
  <c r="H1039" i="1"/>
  <c r="G1039" i="1"/>
  <c r="H1043" i="1"/>
  <c r="G1043" i="1"/>
  <c r="H1110" i="1"/>
  <c r="G1110" i="1"/>
  <c r="H1114" i="1"/>
  <c r="G1114" i="1"/>
  <c r="H1118" i="1"/>
  <c r="G1118" i="1"/>
  <c r="H1122" i="1"/>
  <c r="G1122" i="1"/>
  <c r="H1156" i="1"/>
  <c r="G1156" i="1"/>
  <c r="H1185" i="1"/>
  <c r="G1185" i="1"/>
  <c r="H1189" i="1"/>
  <c r="G1189" i="1"/>
  <c r="H1193" i="1"/>
  <c r="G1193" i="1"/>
  <c r="H1199" i="1"/>
  <c r="G1199" i="1"/>
  <c r="H1203" i="1"/>
  <c r="G1203" i="1"/>
  <c r="H1207" i="1"/>
  <c r="G1207" i="1"/>
  <c r="H1209" i="1"/>
  <c r="G1209" i="1"/>
  <c r="H1213" i="1"/>
  <c r="G1213"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88" i="1"/>
  <c r="G289" i="1"/>
  <c r="G290" i="1"/>
  <c r="G291" i="1"/>
  <c r="G292" i="1"/>
  <c r="G396" i="1"/>
  <c r="G397" i="1"/>
  <c r="G398" i="1"/>
  <c r="G399" i="1"/>
  <c r="G400" i="1"/>
  <c r="G401"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9" i="1"/>
  <c r="G583" i="1"/>
  <c r="G590" i="1"/>
  <c r="G594" i="1"/>
  <c r="G598" i="1"/>
  <c r="G602" i="1"/>
  <c r="G606" i="1"/>
  <c r="G610" i="1"/>
  <c r="G614" i="1"/>
  <c r="G618" i="1"/>
  <c r="G622" i="1"/>
  <c r="G626"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H987" i="1"/>
  <c r="G987" i="1"/>
  <c r="H989" i="1"/>
  <c r="G989" i="1"/>
  <c r="H1097" i="1"/>
  <c r="G1097" i="1"/>
  <c r="H1099" i="1"/>
  <c r="G1099" i="1"/>
  <c r="H1101" i="1"/>
  <c r="G1101" i="1"/>
  <c r="H1103" i="1"/>
  <c r="G1103" i="1"/>
  <c r="H1105" i="1"/>
  <c r="G1105" i="1"/>
  <c r="H1107" i="1"/>
  <c r="G1107" i="1"/>
  <c r="H1130" i="1"/>
  <c r="G1130" i="1"/>
  <c r="H1138" i="1"/>
  <c r="G1138" i="1"/>
  <c r="H1146" i="1"/>
  <c r="G1146" i="1"/>
  <c r="H1162" i="1"/>
  <c r="G1162" i="1"/>
  <c r="H1443" i="1"/>
  <c r="G1443" i="1"/>
  <c r="J1443" i="1"/>
  <c r="H991" i="1"/>
  <c r="G991" i="1"/>
  <c r="H995" i="1"/>
  <c r="G995" i="1"/>
  <c r="H997" i="1"/>
  <c r="G997" i="1"/>
  <c r="H1001" i="1"/>
  <c r="G1001" i="1"/>
  <c r="H1007" i="1"/>
  <c r="G1007" i="1"/>
  <c r="H1011" i="1"/>
  <c r="G1011" i="1"/>
  <c r="H1015" i="1"/>
  <c r="G1015" i="1"/>
  <c r="H1017" i="1"/>
  <c r="G1017" i="1"/>
  <c r="H1021" i="1"/>
  <c r="G1021" i="1"/>
  <c r="H1025" i="1"/>
  <c r="G1025" i="1"/>
  <c r="H1029" i="1"/>
  <c r="G1029" i="1"/>
  <c r="H1033" i="1"/>
  <c r="G1033" i="1"/>
  <c r="H1037" i="1"/>
  <c r="G1037" i="1"/>
  <c r="H1041" i="1"/>
  <c r="G1041" i="1"/>
  <c r="H1045" i="1"/>
  <c r="G1045" i="1"/>
  <c r="H1112" i="1"/>
  <c r="G1112" i="1"/>
  <c r="H1116" i="1"/>
  <c r="G1116" i="1"/>
  <c r="H1120" i="1"/>
  <c r="G1120" i="1"/>
  <c r="H1187" i="1"/>
  <c r="G1187" i="1"/>
  <c r="H1191" i="1"/>
  <c r="G1191" i="1"/>
  <c r="H1195" i="1"/>
  <c r="G1195" i="1"/>
  <c r="H1197" i="1"/>
  <c r="G1197" i="1"/>
  <c r="H1201" i="1"/>
  <c r="G1201" i="1"/>
  <c r="H1205" i="1"/>
  <c r="G1205" i="1"/>
  <c r="H1211" i="1"/>
  <c r="G1211"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323" i="1"/>
  <c r="G1323" i="1"/>
  <c r="H1325" i="1"/>
  <c r="G1325" i="1"/>
  <c r="H1327" i="1"/>
  <c r="G1327" i="1"/>
  <c r="H1437" i="1"/>
  <c r="G1437" i="1"/>
  <c r="H1439" i="1"/>
  <c r="G1439" i="1"/>
  <c r="I1439" i="1" s="1"/>
  <c r="J1439" i="1"/>
  <c r="H1469" i="1"/>
  <c r="G1469" i="1"/>
  <c r="H1471" i="1"/>
  <c r="G1471" i="1"/>
  <c r="J1471" i="1"/>
  <c r="H1554" i="1"/>
  <c r="G1554" i="1"/>
  <c r="F388" i="4"/>
  <c r="C383" i="1"/>
  <c r="F400" i="4"/>
  <c r="C395" i="1"/>
  <c r="F421" i="4"/>
  <c r="C415" i="1"/>
  <c r="H1047" i="1"/>
  <c r="G1047" i="1"/>
  <c r="H1049" i="1"/>
  <c r="G1049" i="1"/>
  <c r="H1051" i="1"/>
  <c r="G1051" i="1"/>
  <c r="H1053" i="1"/>
  <c r="G1053" i="1"/>
  <c r="H1055" i="1"/>
  <c r="G1055" i="1"/>
  <c r="H1057" i="1"/>
  <c r="G1057" i="1"/>
  <c r="H1059" i="1"/>
  <c r="G1059" i="1"/>
  <c r="H1061" i="1"/>
  <c r="G1061" i="1"/>
  <c r="H1063" i="1"/>
  <c r="G1063" i="1"/>
  <c r="H1126" i="1"/>
  <c r="G1126" i="1"/>
  <c r="H1134" i="1"/>
  <c r="G1134" i="1"/>
  <c r="H1142" i="1"/>
  <c r="G1142" i="1"/>
  <c r="H1150" i="1"/>
  <c r="G1150" i="1"/>
  <c r="H1158" i="1"/>
  <c r="G1158" i="1"/>
  <c r="H1166" i="1"/>
  <c r="G1166" i="1"/>
  <c r="H1218" i="1"/>
  <c r="G121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109" i="1"/>
  <c r="G1109" i="1"/>
  <c r="H1111" i="1"/>
  <c r="G1111" i="1"/>
  <c r="H1113" i="1"/>
  <c r="G1113" i="1"/>
  <c r="H1115" i="1"/>
  <c r="G1115" i="1"/>
  <c r="H1117" i="1"/>
  <c r="G1117" i="1"/>
  <c r="H1119" i="1"/>
  <c r="G1119" i="1"/>
  <c r="H1121" i="1"/>
  <c r="G1121" i="1"/>
  <c r="H1123" i="1"/>
  <c r="G1123"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322" i="1"/>
  <c r="G132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50" i="1"/>
  <c r="G1450" i="1"/>
  <c r="I1450" i="1" s="1"/>
  <c r="J1450" i="1"/>
  <c r="H1476" i="1"/>
  <c r="G1476" i="1"/>
  <c r="J1476" i="1"/>
  <c r="H1511" i="1"/>
  <c r="G1511" i="1"/>
  <c r="H1516" i="1"/>
  <c r="G1516" i="1"/>
  <c r="F245" i="5"/>
  <c r="C1222" i="1"/>
  <c r="E5" i="6"/>
  <c r="D1304" i="1"/>
  <c r="H1393" i="1"/>
  <c r="G1393" i="1"/>
  <c r="D24" i="8"/>
  <c r="C1499" i="1" s="1"/>
  <c r="C1501" i="1"/>
  <c r="H887"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G1125" i="1"/>
  <c r="G1129" i="1"/>
  <c r="G1133" i="1"/>
  <c r="G1137" i="1"/>
  <c r="G1141" i="1"/>
  <c r="G1145" i="1"/>
  <c r="G1149" i="1"/>
  <c r="H1155" i="1"/>
  <c r="G1155" i="1"/>
  <c r="G1161" i="1"/>
  <c r="G1165" i="1"/>
  <c r="G1217" i="1"/>
  <c r="G1221" i="1"/>
  <c r="H1384" i="1"/>
  <c r="G1384" i="1"/>
  <c r="H1386" i="1"/>
  <c r="G1386" i="1"/>
  <c r="H1388" i="1"/>
  <c r="G1388" i="1"/>
  <c r="H1390" i="1"/>
  <c r="G1390" i="1"/>
  <c r="H1392" i="1"/>
  <c r="G1392" i="1"/>
  <c r="H1425" i="1"/>
  <c r="G1425" i="1"/>
  <c r="H1427" i="1"/>
  <c r="G1427" i="1"/>
  <c r="H1429" i="1"/>
  <c r="G1429" i="1"/>
  <c r="H1431" i="1"/>
  <c r="G1431" i="1"/>
  <c r="H1433" i="1"/>
  <c r="G1433" i="1"/>
  <c r="H1460" i="1"/>
  <c r="G1460" i="1"/>
  <c r="I1460" i="1" s="1"/>
  <c r="J1460" i="1"/>
  <c r="H1324" i="1"/>
  <c r="G1324" i="1"/>
  <c r="H1326" i="1"/>
  <c r="G1326" i="1"/>
  <c r="H1328" i="1"/>
  <c r="G1328" i="1"/>
  <c r="H1385" i="1"/>
  <c r="G1385" i="1"/>
  <c r="H1387" i="1"/>
  <c r="G1387" i="1"/>
  <c r="H1389" i="1"/>
  <c r="G1389" i="1"/>
  <c r="H1391" i="1"/>
  <c r="G1391"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38" i="1"/>
  <c r="G1438" i="1"/>
  <c r="I1440" i="1"/>
  <c r="H1441" i="1"/>
  <c r="G1441" i="1"/>
  <c r="I1441" i="1" s="1"/>
  <c r="I1444" i="1"/>
  <c r="H1445" i="1"/>
  <c r="G1445" i="1"/>
  <c r="H1448" i="1"/>
  <c r="G1448" i="1"/>
  <c r="J1448" i="1"/>
  <c r="H1458" i="1"/>
  <c r="G1458" i="1"/>
  <c r="I1458" i="1" s="1"/>
  <c r="J1458" i="1"/>
  <c r="H1467" i="1"/>
  <c r="G1467" i="1"/>
  <c r="I1467" i="1" s="1"/>
  <c r="J1467" i="1"/>
  <c r="H1484" i="1"/>
  <c r="G1484" i="1"/>
  <c r="G1506" i="1"/>
  <c r="H1506" i="1"/>
  <c r="H1551" i="1"/>
  <c r="G1551" i="1"/>
  <c r="H1570" i="1"/>
  <c r="G1570" i="1"/>
  <c r="F163" i="4"/>
  <c r="F198" i="5"/>
  <c r="D190" i="5"/>
  <c r="C1175"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24" i="1"/>
  <c r="G1424" i="1"/>
  <c r="H1426" i="1"/>
  <c r="G1426" i="1"/>
  <c r="H1428" i="1"/>
  <c r="G1428" i="1"/>
  <c r="H1430" i="1"/>
  <c r="G1430" i="1"/>
  <c r="H1432" i="1"/>
  <c r="G1432" i="1"/>
  <c r="H1434" i="1"/>
  <c r="G1434" i="1"/>
  <c r="H1446" i="1"/>
  <c r="G1446" i="1"/>
  <c r="I1446" i="1" s="1"/>
  <c r="J1446" i="1"/>
  <c r="H1456" i="1"/>
  <c r="G1456" i="1"/>
  <c r="J1456" i="1"/>
  <c r="H1465" i="1"/>
  <c r="G1465" i="1"/>
  <c r="J1465" i="1"/>
  <c r="H1470" i="1"/>
  <c r="G1470" i="1"/>
  <c r="H1475" i="1"/>
  <c r="G1475" i="1"/>
  <c r="H1480" i="1"/>
  <c r="G1480" i="1"/>
  <c r="G1514" i="1"/>
  <c r="H1514" i="1"/>
  <c r="H1567" i="1"/>
  <c r="G1567" i="1"/>
  <c r="D177" i="5"/>
  <c r="F180" i="5"/>
  <c r="C1157" i="1"/>
  <c r="H1452" i="1"/>
  <c r="G1452" i="1"/>
  <c r="I1452" i="1" s="1"/>
  <c r="J1452" i="1"/>
  <c r="H1463" i="1"/>
  <c r="G1463" i="1"/>
  <c r="J1463" i="1"/>
  <c r="H1473" i="1"/>
  <c r="G1473" i="1"/>
  <c r="J1473" i="1"/>
  <c r="H1478" i="1"/>
  <c r="G1478" i="1"/>
  <c r="I1478" i="1" s="1"/>
  <c r="J1478" i="1"/>
  <c r="H1503" i="1"/>
  <c r="G1503" i="1"/>
  <c r="H1508" i="1"/>
  <c r="G1508" i="1"/>
  <c r="H1542" i="1"/>
  <c r="G1542" i="1"/>
  <c r="H1558" i="1"/>
  <c r="G1558" i="1"/>
  <c r="H1574" i="1"/>
  <c r="G1574" i="1"/>
  <c r="E151" i="4"/>
  <c r="D299" i="4"/>
  <c r="F304" i="4"/>
  <c r="F312" i="4"/>
  <c r="D311" i="4"/>
  <c r="D643" i="4"/>
  <c r="F416" i="4"/>
  <c r="G188" i="9"/>
  <c r="E188" i="9" s="1"/>
  <c r="B188" i="9" s="1"/>
  <c r="F485" i="4"/>
  <c r="D484" i="4"/>
  <c r="F56" i="5"/>
  <c r="F78" i="5"/>
  <c r="F87" i="5"/>
  <c r="H308" i="9"/>
  <c r="E176" i="5"/>
  <c r="F238" i="5"/>
  <c r="J1440" i="1"/>
  <c r="J1442" i="1"/>
  <c r="J1444" i="1"/>
  <c r="G1483" i="1"/>
  <c r="G1487" i="1"/>
  <c r="H1490" i="1"/>
  <c r="G1492" i="1"/>
  <c r="G1495" i="1"/>
  <c r="H1498" i="1"/>
  <c r="G1500" i="1"/>
  <c r="G1520" i="1"/>
  <c r="G1523" i="1"/>
  <c r="H1526" i="1"/>
  <c r="G1528" i="1"/>
  <c r="G1531" i="1"/>
  <c r="H1534" i="1"/>
  <c r="G1536" i="1"/>
  <c r="G1539" i="1"/>
  <c r="H1546" i="1"/>
  <c r="G1546" i="1"/>
  <c r="G1555" i="1"/>
  <c r="H1562" i="1"/>
  <c r="G1562" i="1"/>
  <c r="G1571" i="1"/>
  <c r="H1578" i="1"/>
  <c r="G1578" i="1"/>
  <c r="F51" i="4"/>
  <c r="D50" i="4"/>
  <c r="F107" i="4"/>
  <c r="D106" i="4"/>
  <c r="E298" i="4"/>
  <c r="D351" i="4"/>
  <c r="F356" i="4"/>
  <c r="F364" i="4"/>
  <c r="D363" i="4"/>
  <c r="E643" i="4"/>
  <c r="D637" i="1" s="1"/>
  <c r="E421" i="4"/>
  <c r="D580" i="4"/>
  <c r="F585" i="4"/>
  <c r="F599" i="4"/>
  <c r="D593" i="4"/>
  <c r="F224" i="5"/>
  <c r="D206" i="5"/>
  <c r="H1502" i="1"/>
  <c r="G1507" i="1"/>
  <c r="H1510" i="1"/>
  <c r="G1515" i="1"/>
  <c r="G1543" i="1"/>
  <c r="H1550" i="1"/>
  <c r="G1550" i="1"/>
  <c r="G1559" i="1"/>
  <c r="H1566" i="1"/>
  <c r="G1566" i="1"/>
  <c r="G1575" i="1"/>
  <c r="F8" i="4"/>
  <c r="E50" i="4"/>
  <c r="D46" i="1" s="1"/>
  <c r="F83" i="4"/>
  <c r="D82" i="4"/>
  <c r="F196" i="4"/>
  <c r="F225" i="4"/>
  <c r="D224" i="4"/>
  <c r="F253" i="4"/>
  <c r="D252" i="4"/>
  <c r="E350" i="4"/>
  <c r="D644" i="4"/>
  <c r="F473" i="4"/>
  <c r="D472" i="4"/>
  <c r="F535" i="4"/>
  <c r="D529" i="4"/>
  <c r="D12" i="5"/>
  <c r="F45" i="5"/>
  <c r="H290" i="9"/>
  <c r="E290" i="9" s="1"/>
  <c r="B290" i="9" s="1"/>
  <c r="E87" i="5"/>
  <c r="D1065" i="1" s="1"/>
  <c r="H1065" i="1" s="1"/>
  <c r="F119" i="5"/>
  <c r="D118" i="5"/>
  <c r="F268" i="4"/>
  <c r="F417" i="4"/>
  <c r="F422" i="4"/>
  <c r="F466" i="4"/>
  <c r="F88" i="5"/>
  <c r="D146" i="5"/>
  <c r="D237" i="5"/>
  <c r="F28" i="6"/>
  <c r="D89" i="6"/>
  <c r="E5" i="7"/>
  <c r="D49" i="8"/>
  <c r="C1524" i="1" s="1"/>
  <c r="B25" i="9"/>
  <c r="E35" i="9"/>
  <c r="B35" i="9" s="1"/>
  <c r="B41" i="9"/>
  <c r="E51" i="9"/>
  <c r="B51" i="9" s="1"/>
  <c r="E67" i="9"/>
  <c r="B67" i="9" s="1"/>
  <c r="E143" i="9"/>
  <c r="B143" i="9" s="1"/>
  <c r="E146" i="5"/>
  <c r="D1124" i="1" s="1"/>
  <c r="E291" i="9"/>
  <c r="B291" i="9" s="1"/>
  <c r="D5" i="6"/>
  <c r="F36" i="6"/>
  <c r="D35" i="6"/>
  <c r="E31" i="9"/>
  <c r="B31" i="9" s="1"/>
  <c r="B37" i="9"/>
  <c r="E47" i="9"/>
  <c r="B47" i="9" s="1"/>
  <c r="B53" i="9"/>
  <c r="E63" i="9"/>
  <c r="B63" i="9" s="1"/>
  <c r="B69" i="9"/>
  <c r="H21" i="9"/>
  <c r="G21" i="9"/>
  <c r="F130" i="6"/>
  <c r="D129" i="6"/>
  <c r="E27" i="9"/>
  <c r="B27" i="9" s="1"/>
  <c r="B33" i="9"/>
  <c r="E43" i="9"/>
  <c r="B43" i="9" s="1"/>
  <c r="B49" i="9"/>
  <c r="E59" i="9"/>
  <c r="B59" i="9" s="1"/>
  <c r="B65"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7" i="9"/>
  <c r="E187" i="9" s="1"/>
  <c r="B187" i="9" s="1"/>
  <c r="G166" i="9"/>
  <c r="E166" i="9" s="1"/>
  <c r="B166" i="9" s="1"/>
  <c r="H165" i="9"/>
  <c r="G165" i="9"/>
  <c r="E165" i="9" s="1"/>
  <c r="B165" i="9" s="1"/>
  <c r="G164" i="9"/>
  <c r="E164" i="9" s="1"/>
  <c r="B164" i="9" s="1"/>
  <c r="G163" i="9"/>
  <c r="E163" i="9" s="1"/>
  <c r="B163" i="9" s="1"/>
  <c r="G162" i="9"/>
  <c r="E162" i="9" s="1"/>
  <c r="B162" i="9" s="1"/>
  <c r="G161" i="9"/>
  <c r="E161" i="9" s="1"/>
  <c r="B161" i="9" s="1"/>
  <c r="I10" i="9"/>
  <c r="E99" i="9"/>
  <c r="B99" i="9" s="1"/>
  <c r="E115" i="9"/>
  <c r="B115" i="9" s="1"/>
  <c r="B121" i="9"/>
  <c r="E131" i="9"/>
  <c r="B131" i="9" s="1"/>
  <c r="B137" i="9"/>
  <c r="E159" i="9"/>
  <c r="B159" i="9" s="1"/>
  <c r="G192" i="9"/>
  <c r="E192" i="9" s="1"/>
  <c r="E95" i="9"/>
  <c r="B95" i="9" s="1"/>
  <c r="B101" i="9"/>
  <c r="E111" i="9"/>
  <c r="B111" i="9" s="1"/>
  <c r="B117" i="9"/>
  <c r="E127" i="9"/>
  <c r="B127" i="9" s="1"/>
  <c r="B133" i="9"/>
  <c r="B145" i="9"/>
  <c r="E155" i="9"/>
  <c r="B155" i="9" s="1"/>
  <c r="E72" i="9"/>
  <c r="B72" i="9" s="1"/>
  <c r="B77" i="9"/>
  <c r="E80" i="9"/>
  <c r="B80" i="9" s="1"/>
  <c r="E91" i="9"/>
  <c r="B91" i="9" s="1"/>
  <c r="B97" i="9"/>
  <c r="E107" i="9"/>
  <c r="B107" i="9" s="1"/>
  <c r="B113" i="9"/>
  <c r="E123" i="9"/>
  <c r="B123" i="9" s="1"/>
  <c r="B129" i="9"/>
  <c r="E139" i="9"/>
  <c r="B139" i="9" s="1"/>
  <c r="E151" i="9"/>
  <c r="B151" i="9" s="1"/>
  <c r="B157" i="9"/>
  <c r="G190" i="9"/>
  <c r="E190" i="9" s="1"/>
  <c r="B190" i="9" s="1"/>
  <c r="B295" i="9"/>
  <c r="F218" i="9"/>
  <c r="B218" i="9" s="1"/>
  <c r="B225" i="9"/>
  <c r="B233" i="9"/>
  <c r="B241" i="9"/>
  <c r="B249" i="9"/>
  <c r="B257" i="9"/>
  <c r="B265" i="9"/>
  <c r="E293" i="9"/>
  <c r="B293" i="9" s="1"/>
  <c r="F226" i="9"/>
  <c r="B226" i="9" s="1"/>
  <c r="B231" i="9"/>
  <c r="F234" i="9"/>
  <c r="B234" i="9" s="1"/>
  <c r="B239" i="9"/>
  <c r="B247" i="9"/>
  <c r="B255" i="9"/>
  <c r="B263" i="9"/>
  <c r="B271" i="9"/>
  <c r="E284" i="9"/>
  <c r="B284" i="9" s="1"/>
  <c r="E289" i="9"/>
  <c r="B289" i="9" s="1"/>
  <c r="D5" i="7" l="1"/>
  <c r="C1436" i="1" s="1"/>
  <c r="H1453" i="1"/>
  <c r="G1453" i="1"/>
  <c r="H29" i="3"/>
  <c r="I27" i="3"/>
  <c r="D1408" i="1"/>
  <c r="D43" i="8"/>
  <c r="I35" i="3" s="1"/>
  <c r="D42" i="8"/>
  <c r="H19" i="9" s="1"/>
  <c r="E19" i="9" s="1"/>
  <c r="B19" i="9" s="1"/>
  <c r="D1329" i="1"/>
  <c r="I25" i="3"/>
  <c r="H1235" i="1"/>
  <c r="G1235" i="1"/>
  <c r="I23" i="3"/>
  <c r="D1214" i="1"/>
  <c r="H311" i="9"/>
  <c r="D1183" i="1"/>
  <c r="E7" i="5"/>
  <c r="I20" i="3" s="1"/>
  <c r="B192" i="9"/>
  <c r="E528" i="4"/>
  <c r="D522" i="1" s="1"/>
  <c r="D523" i="1"/>
  <c r="F263" i="4"/>
  <c r="H259" i="1"/>
  <c r="G259" i="1"/>
  <c r="G211" i="1"/>
  <c r="H211" i="1"/>
  <c r="H192" i="1"/>
  <c r="H159" i="1"/>
  <c r="F152" i="4"/>
  <c r="H148" i="1"/>
  <c r="F7" i="4"/>
  <c r="H3" i="1"/>
  <c r="F89" i="6"/>
  <c r="C1383" i="1"/>
  <c r="F472" i="4"/>
  <c r="C466" i="1"/>
  <c r="H395" i="1"/>
  <c r="G395" i="1"/>
  <c r="D7" i="5"/>
  <c r="F12" i="5"/>
  <c r="C990" i="1"/>
  <c r="F82" i="4"/>
  <c r="C78" i="1"/>
  <c r="G311" i="9"/>
  <c r="C1183" i="1"/>
  <c r="F206" i="5"/>
  <c r="F363" i="4"/>
  <c r="C358" i="1"/>
  <c r="E407" i="4"/>
  <c r="D402" i="1" s="1"/>
  <c r="D293" i="1"/>
  <c r="G308" i="9"/>
  <c r="E308" i="9" s="1"/>
  <c r="B308" i="9" s="1"/>
  <c r="F177" i="5"/>
  <c r="C1154" i="1"/>
  <c r="D176" i="5"/>
  <c r="H1501" i="1"/>
  <c r="G1501" i="1"/>
  <c r="G1304" i="1"/>
  <c r="H1304" i="1"/>
  <c r="G1065" i="1"/>
  <c r="F118" i="5"/>
  <c r="C1096" i="1"/>
  <c r="F252" i="4"/>
  <c r="C248" i="1"/>
  <c r="F50" i="4"/>
  <c r="C46" i="1"/>
  <c r="E21" i="9"/>
  <c r="H25" i="3"/>
  <c r="F35" i="6"/>
  <c r="C1329" i="1"/>
  <c r="H1524" i="1"/>
  <c r="G1524" i="1"/>
  <c r="F237" i="5"/>
  <c r="H23" i="3"/>
  <c r="C1214" i="1"/>
  <c r="D528" i="4"/>
  <c r="F529" i="4"/>
  <c r="C523" i="1"/>
  <c r="F644" i="4"/>
  <c r="C638" i="1"/>
  <c r="F224" i="4"/>
  <c r="C220" i="1"/>
  <c r="F580" i="4"/>
  <c r="C574" i="1"/>
  <c r="F106" i="4"/>
  <c r="C102" i="1"/>
  <c r="D6" i="4"/>
  <c r="D68" i="5"/>
  <c r="F484" i="4"/>
  <c r="C478" i="1"/>
  <c r="F643" i="4"/>
  <c r="C637" i="1"/>
  <c r="F299" i="4"/>
  <c r="D298" i="4"/>
  <c r="C294" i="1"/>
  <c r="I1463" i="1"/>
  <c r="E6" i="4"/>
  <c r="I1456" i="1"/>
  <c r="D151" i="4"/>
  <c r="H1499" i="1"/>
  <c r="G1499" i="1"/>
  <c r="E141" i="6"/>
  <c r="G318" i="9" s="1"/>
  <c r="E318" i="9" s="1"/>
  <c r="I24" i="3"/>
  <c r="D1299" i="1"/>
  <c r="I1476" i="1"/>
  <c r="D420" i="4"/>
  <c r="H383" i="1"/>
  <c r="G383" i="1"/>
  <c r="D141" i="6"/>
  <c r="H24" i="3"/>
  <c r="C1299" i="1"/>
  <c r="F5" i="6"/>
  <c r="F351" i="4"/>
  <c r="D350" i="4"/>
  <c r="C346" i="1"/>
  <c r="G310" i="9"/>
  <c r="E310" i="9" s="1"/>
  <c r="B310" i="9" s="1"/>
  <c r="F190" i="5"/>
  <c r="C1167" i="1"/>
  <c r="F213" i="9"/>
  <c r="F129" i="6"/>
  <c r="C1423" i="1"/>
  <c r="I29" i="3"/>
  <c r="D1436" i="1"/>
  <c r="F146" i="5"/>
  <c r="C1124" i="1"/>
  <c r="E408" i="4"/>
  <c r="D403" i="1" s="1"/>
  <c r="D345" i="1"/>
  <c r="F593" i="4"/>
  <c r="C587" i="1"/>
  <c r="E420" i="4"/>
  <c r="D415" i="1"/>
  <c r="H415" i="1" s="1"/>
  <c r="G313" i="9"/>
  <c r="E313" i="9" s="1"/>
  <c r="E175" i="5"/>
  <c r="D1152" i="1" s="1"/>
  <c r="I22" i="3"/>
  <c r="D1153" i="1"/>
  <c r="F311" i="4"/>
  <c r="C306" i="1"/>
  <c r="E289" i="4"/>
  <c r="I17" i="3"/>
  <c r="D147" i="1"/>
  <c r="I1473" i="1"/>
  <c r="H1157" i="1"/>
  <c r="G1157" i="1"/>
  <c r="I1465" i="1"/>
  <c r="G1175" i="1"/>
  <c r="H1175" i="1"/>
  <c r="I1448" i="1"/>
  <c r="E68" i="5"/>
  <c r="H1222" i="1"/>
  <c r="G1222" i="1"/>
  <c r="I1471" i="1"/>
  <c r="I1443" i="1"/>
  <c r="G316" i="9" l="1"/>
  <c r="E316" i="9" s="1"/>
  <c r="G1408" i="1"/>
  <c r="H1408" i="1"/>
  <c r="C1518" i="1"/>
  <c r="G1518" i="1" s="1"/>
  <c r="I34" i="3"/>
  <c r="G314" i="9"/>
  <c r="E314" i="9" s="1"/>
  <c r="B314" i="9" s="1"/>
  <c r="K1451" i="9"/>
  <c r="C1517" i="1"/>
  <c r="G1517" i="1" s="1"/>
  <c r="E311" i="9"/>
  <c r="B311" i="9" s="1"/>
  <c r="D985" i="1"/>
  <c r="E635" i="4"/>
  <c r="D629" i="1" s="1"/>
  <c r="D414" i="1"/>
  <c r="E636" i="4"/>
  <c r="D630" i="1" s="1"/>
  <c r="H346" i="1"/>
  <c r="G346" i="1"/>
  <c r="H1124" i="1"/>
  <c r="G1124" i="1"/>
  <c r="H1167" i="1"/>
  <c r="G1167" i="1"/>
  <c r="F6" i="4"/>
  <c r="H16" i="3"/>
  <c r="D412" i="4"/>
  <c r="C2" i="1"/>
  <c r="H1214" i="1"/>
  <c r="G1214" i="1"/>
  <c r="B21" i="9"/>
  <c r="H22" i="3"/>
  <c r="F176" i="5"/>
  <c r="D175" i="5"/>
  <c r="C1153" i="1"/>
  <c r="H1383" i="1"/>
  <c r="G1383" i="1"/>
  <c r="I21" i="3"/>
  <c r="E6" i="5"/>
  <c r="D1046" i="1"/>
  <c r="B313" i="9"/>
  <c r="F141" i="6"/>
  <c r="H28" i="3"/>
  <c r="C1435" i="1"/>
  <c r="F420" i="4"/>
  <c r="D635" i="4"/>
  <c r="C414" i="1"/>
  <c r="I28" i="3"/>
  <c r="D1435" i="1"/>
  <c r="D407" i="4"/>
  <c r="F298" i="4"/>
  <c r="C293" i="1"/>
  <c r="G478" i="1"/>
  <c r="H478" i="1"/>
  <c r="G102" i="1"/>
  <c r="H102" i="1"/>
  <c r="H220" i="1"/>
  <c r="G220" i="1"/>
  <c r="H523" i="1"/>
  <c r="G523" i="1"/>
  <c r="H1329" i="1"/>
  <c r="G1329" i="1"/>
  <c r="H46" i="1"/>
  <c r="G46" i="1"/>
  <c r="G248" i="1"/>
  <c r="H248" i="1"/>
  <c r="G415" i="1"/>
  <c r="H1154" i="1"/>
  <c r="G1154" i="1"/>
  <c r="H1183" i="1"/>
  <c r="G1183" i="1"/>
  <c r="H990" i="1"/>
  <c r="G990" i="1"/>
  <c r="E291" i="4"/>
  <c r="D287" i="1" s="1"/>
  <c r="E413" i="4"/>
  <c r="D285" i="1"/>
  <c r="H9" i="3"/>
  <c r="G1299" i="1"/>
  <c r="H1299" i="1"/>
  <c r="H306" i="1"/>
  <c r="G306" i="1"/>
  <c r="H587" i="1"/>
  <c r="G587" i="1"/>
  <c r="H1423" i="1"/>
  <c r="G1423" i="1"/>
  <c r="D408" i="4"/>
  <c r="F350" i="4"/>
  <c r="C345" i="1"/>
  <c r="H17" i="3"/>
  <c r="D289" i="4"/>
  <c r="F151" i="4"/>
  <c r="C147" i="1"/>
  <c r="G294" i="1"/>
  <c r="H294" i="1"/>
  <c r="H1517" i="1"/>
  <c r="H1436" i="1"/>
  <c r="G1436" i="1"/>
  <c r="B213" i="9"/>
  <c r="E317" i="9"/>
  <c r="B318" i="9"/>
  <c r="E290" i="4"/>
  <c r="D286" i="1" s="1"/>
  <c r="E412" i="4"/>
  <c r="I16" i="3"/>
  <c r="D2" i="1"/>
  <c r="G358" i="1"/>
  <c r="H358" i="1"/>
  <c r="G466" i="1"/>
  <c r="H466" i="1"/>
  <c r="H637" i="1"/>
  <c r="G637" i="1"/>
  <c r="H21" i="3"/>
  <c r="F68" i="5"/>
  <c r="C1046" i="1"/>
  <c r="G574" i="1"/>
  <c r="H574" i="1"/>
  <c r="H638" i="1"/>
  <c r="G638" i="1"/>
  <c r="D636" i="4"/>
  <c r="F528" i="4"/>
  <c r="C522" i="1"/>
  <c r="H1096" i="1"/>
  <c r="G1096" i="1"/>
  <c r="G78" i="1"/>
  <c r="H78" i="1"/>
  <c r="D6" i="5"/>
  <c r="H20" i="3"/>
  <c r="F7" i="5"/>
  <c r="C985" i="1"/>
  <c r="B316" i="9" l="1"/>
  <c r="E315" i="9"/>
  <c r="I10" i="3" s="1"/>
  <c r="H11" i="3"/>
  <c r="N3" i="9" s="1"/>
  <c r="H1518" i="1"/>
  <c r="E312" i="9"/>
  <c r="H522" i="1"/>
  <c r="G522" i="1"/>
  <c r="E640" i="4"/>
  <c r="E415" i="4"/>
  <c r="D410" i="1" s="1"/>
  <c r="D408" i="1"/>
  <c r="H414" i="1"/>
  <c r="G414" i="1"/>
  <c r="G285" i="9"/>
  <c r="E285" i="9" s="1"/>
  <c r="B285" i="9" s="1"/>
  <c r="G278" i="9"/>
  <c r="F6" i="5"/>
  <c r="C984" i="1"/>
  <c r="D413" i="4"/>
  <c r="D291" i="4"/>
  <c r="F289" i="4"/>
  <c r="C285" i="1"/>
  <c r="F408" i="4"/>
  <c r="C403" i="1"/>
  <c r="F407" i="4"/>
  <c r="C402" i="1"/>
  <c r="F635" i="4"/>
  <c r="C629" i="1"/>
  <c r="H278" i="9"/>
  <c r="D984" i="1"/>
  <c r="G1153" i="1"/>
  <c r="H1153" i="1"/>
  <c r="H2" i="1"/>
  <c r="G2" i="1"/>
  <c r="F636" i="4"/>
  <c r="C630" i="1"/>
  <c r="E639" i="4"/>
  <c r="E414" i="4"/>
  <c r="D409" i="1" s="1"/>
  <c r="D407" i="1"/>
  <c r="K3" i="9"/>
  <c r="I9" i="3"/>
  <c r="F175" i="5"/>
  <c r="C1152" i="1"/>
  <c r="D639" i="4"/>
  <c r="F412" i="4"/>
  <c r="C407" i="1"/>
  <c r="H985" i="1"/>
  <c r="G985" i="1"/>
  <c r="H1046" i="1"/>
  <c r="G1046" i="1"/>
  <c r="H147" i="1"/>
  <c r="G147" i="1"/>
  <c r="H345" i="1"/>
  <c r="G345" i="1"/>
  <c r="G293" i="1"/>
  <c r="H293" i="1"/>
  <c r="H1435" i="1"/>
  <c r="G1435" i="1"/>
  <c r="D290" i="4"/>
  <c r="I11" i="3" l="1"/>
  <c r="E278" i="9"/>
  <c r="E277" i="9" s="1"/>
  <c r="H407" i="1"/>
  <c r="G407" i="1"/>
  <c r="H1152" i="1"/>
  <c r="G1152" i="1"/>
  <c r="E641" i="4"/>
  <c r="D633" i="1"/>
  <c r="G402" i="1"/>
  <c r="H402" i="1"/>
  <c r="G285" i="1"/>
  <c r="H285" i="1"/>
  <c r="H8" i="3"/>
  <c r="H984" i="1"/>
  <c r="G984" i="1"/>
  <c r="E642" i="4"/>
  <c r="D634" i="1"/>
  <c r="D641" i="4"/>
  <c r="F639" i="4"/>
  <c r="C633" i="1"/>
  <c r="D640" i="4"/>
  <c r="D415" i="4"/>
  <c r="F413" i="4"/>
  <c r="C408" i="1"/>
  <c r="H630" i="1"/>
  <c r="G630" i="1"/>
  <c r="F290" i="4"/>
  <c r="C286" i="1"/>
  <c r="D414" i="4"/>
  <c r="H629" i="1"/>
  <c r="G629" i="1"/>
  <c r="G403" i="1"/>
  <c r="H403" i="1"/>
  <c r="F291" i="4"/>
  <c r="C287" i="1"/>
  <c r="B278" i="9" l="1"/>
  <c r="M3" i="9"/>
  <c r="I8" i="3"/>
  <c r="F415" i="4"/>
  <c r="C410" i="1"/>
  <c r="C409" i="1"/>
  <c r="F414" i="4"/>
  <c r="D642" i="4"/>
  <c r="F640" i="4"/>
  <c r="C634" i="1"/>
  <c r="H286" i="1"/>
  <c r="G286" i="1"/>
  <c r="H408" i="1"/>
  <c r="G408" i="1"/>
  <c r="H633" i="1"/>
  <c r="G633" i="1"/>
  <c r="E646" i="4"/>
  <c r="D636" i="1"/>
  <c r="F641" i="4"/>
  <c r="D645" i="4"/>
  <c r="C635" i="1"/>
  <c r="H287" i="1"/>
  <c r="G287" i="1"/>
  <c r="E645" i="4"/>
  <c r="D635" i="1"/>
  <c r="G276" i="9" l="1"/>
  <c r="E276" i="9" s="1"/>
  <c r="B276" i="9" s="1"/>
  <c r="I18" i="3"/>
  <c r="D639" i="1"/>
  <c r="H409" i="1"/>
  <c r="G409" i="1"/>
  <c r="D646" i="4"/>
  <c r="F642" i="4"/>
  <c r="C636" i="1"/>
  <c r="G410" i="1"/>
  <c r="H410" i="1"/>
  <c r="H635" i="1"/>
  <c r="G635" i="1"/>
  <c r="I19" i="3"/>
  <c r="D640" i="1"/>
  <c r="H634" i="1"/>
  <c r="G634" i="1"/>
  <c r="H18" i="3"/>
  <c r="F645" i="4"/>
  <c r="C639" i="1"/>
  <c r="H636" i="1" l="1"/>
  <c r="G636" i="1"/>
  <c r="H7" i="3"/>
  <c r="H639" i="1"/>
  <c r="G639" i="1"/>
  <c r="H19" i="3"/>
  <c r="F646" i="4"/>
  <c r="C640" i="1"/>
  <c r="J3" i="9" l="1"/>
  <c r="H640" i="1"/>
  <c r="G640" i="1"/>
  <c r="G274" i="9" l="1"/>
  <c r="M272" i="9"/>
  <c r="L272" i="9"/>
  <c r="H274" i="9"/>
  <c r="G18" i="9"/>
  <c r="H18" i="9"/>
  <c r="H17" i="9"/>
  <c r="L16" i="9"/>
  <c r="J17" i="9"/>
  <c r="I5" i="9"/>
  <c r="J5" i="9"/>
  <c r="I7" i="9"/>
  <c r="K13" i="9"/>
  <c r="K10" i="9"/>
  <c r="M15" i="9"/>
  <c r="J6" i="9"/>
  <c r="I11" i="9"/>
  <c r="I8" i="9"/>
  <c r="I13" i="9"/>
  <c r="I17" i="9"/>
  <c r="M16" i="9"/>
  <c r="H15" i="9"/>
  <c r="G15" i="9"/>
  <c r="K7" i="9"/>
  <c r="I6" i="9"/>
  <c r="K12" i="9"/>
  <c r="K9" i="9"/>
  <c r="K6" i="9"/>
  <c r="J11" i="9"/>
  <c r="G17" i="9"/>
  <c r="J8" i="9"/>
  <c r="J9" i="9"/>
  <c r="G16" i="9"/>
  <c r="L15" i="9"/>
  <c r="J12" i="9"/>
  <c r="K11" i="9"/>
  <c r="H16" i="9"/>
  <c r="K8" i="9"/>
  <c r="J13" i="9"/>
  <c r="K5" i="9"/>
  <c r="J10" i="9"/>
  <c r="J7" i="9"/>
  <c r="I12" i="9"/>
  <c r="I9" i="9"/>
  <c r="E15" i="9" l="1"/>
  <c r="E12" i="9"/>
  <c r="B12" i="9" s="1"/>
  <c r="E10" i="9"/>
  <c r="B10" i="9" s="1"/>
  <c r="E9" i="9"/>
  <c r="B9" i="9" s="1"/>
  <c r="F16" i="9"/>
  <c r="F272" i="9"/>
  <c r="B272" i="9" s="1"/>
  <c r="F15" i="9"/>
  <c r="E13" i="9"/>
  <c r="B13" i="9" s="1"/>
  <c r="E8" i="9"/>
  <c r="B8" i="9" s="1"/>
  <c r="E5" i="9"/>
  <c r="E7" i="9"/>
  <c r="B7" i="9" s="1"/>
  <c r="E17" i="9"/>
  <c r="B17" i="9" s="1"/>
  <c r="E16" i="9"/>
  <c r="E6" i="9"/>
  <c r="B6" i="9" s="1"/>
  <c r="E11" i="9"/>
  <c r="B11" i="9" s="1"/>
  <c r="E18" i="9"/>
  <c r="B18" i="9" s="1"/>
  <c r="E274" i="9"/>
  <c r="B15" i="9" l="1"/>
  <c r="F20" i="9"/>
  <c r="F14" i="9"/>
  <c r="B16" i="9"/>
  <c r="E14" i="9"/>
  <c r="B5" i="9"/>
  <c r="E4" i="9"/>
  <c r="B274" i="9"/>
  <c r="E20" i="9"/>
  <c r="I7" i="3" s="1"/>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<sst xmlns="http://schemas.openxmlformats.org/spreadsheetml/2006/main" count="4374" uniqueCount="3427">
  <si>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</si>
  <si>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</si>
  <si>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</si>
  <si>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</si>
  <si>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</si>
  <si>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</si>
  <si>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</si>
  <si>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</si>
  <si>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</si>
  <si>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</si>
  <si>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</si>
  <si>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</si>
  <si>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</si>
  <si>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</si>
  <si>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</si>
  <si>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</si>
  <si>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</si>
  <si>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</si>
  <si>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</si>
  <si>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</si>
  <si>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</si>
  <si>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</si>
  <si>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</si>
  <si>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</si>
  <si>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</si>
  <si>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</si>
  <si>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</si>
  <si>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</si>
  <si>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</si>
  <si>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</si>
  <si>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</si>
  <si>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PUNITOVCI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</si>
  <si>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</si>
  <si>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</si>
  <si>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</si>
  <si>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</si>
  <si>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</si>
  <si>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</si>
  <si>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</si>
  <si>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</si>
  <si>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</si>
  <si>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</si>
  <si>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</si>
  <si>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</si>
  <si>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</si>
  <si>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</si>
  <si>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</si>
  <si>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</si>
  <si>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</si>
  <si>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36799 - OPĆINA PUNITOVCI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</si>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</sst>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1330148.4099999999</v>
      </c>
      <c r="D2" s="6">
        <f>'PR-RAS'!E6</f>
        <v>1640525.67</v>
      </c>
      <c r="E2" s="6">
        <v>0</v>
      </c>
      <c r="F2" s="6">
        <v>0</v>
      </c>
      <c r="G2" s="7">
        <f t="shared" ref="G2:G264" si="0">(B2/1000)*(C2*1+D2*2)</f>
        <v>4611.1997499999998</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370456.41</v>
      </c>
      <c r="D3" s="1">
        <f>'PR-RAS'!E7</f>
        <v>446598.38999999996</v>
      </c>
      <c r="E3" s="1">
        <v>0</v>
      </c>
      <c r="F3" s="1">
        <v>0</v>
      </c>
      <c r="G3" s="2">
        <f t="shared" si="0"/>
        <v>2527.30638</v>
      </c>
      <c r="H3" s="2">
        <f t="shared" si="1"/>
        <v>0.79999999993015081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362897.42</v>
      </c>
      <c r="D4" s="1">
        <f>'PR-RAS'!E8</f>
        <v>437041.06</v>
      </c>
      <c r="E4" s="1">
        <v>0</v>
      </c>
      <c r="F4" s="1">
        <v>0</v>
      </c>
      <c r="G4" s="2">
        <f t="shared" si="0"/>
        <v>3710.9386200000004</v>
      </c>
      <c r="H4" s="2">
        <f t="shared" si="1"/>
        <v>0.47999999998137355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362922.42</v>
      </c>
      <c r="D5" s="1">
        <f>'PR-RAS'!E9</f>
        <v>467701.41</v>
      </c>
      <c r="E5" s="1">
        <v>0</v>
      </c>
      <c r="F5" s="1">
        <v>0</v>
      </c>
      <c r="G5" s="2">
        <f t="shared" si="0"/>
        <v>5193.3009600000005</v>
      </c>
      <c r="H5" s="2">
        <f t="shared" si="1"/>
        <v>0.82999999995809048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48117.4</v>
      </c>
      <c r="D9" s="1">
        <f>'PR-RAS'!E13</f>
        <v>57559.73</v>
      </c>
      <c r="E9" s="1">
        <v>0</v>
      </c>
      <c r="F9" s="1">
        <v>0</v>
      </c>
      <c r="G9" s="2">
        <f t="shared" si="0"/>
        <v>1305.8948800000001</v>
      </c>
      <c r="H9" s="2">
        <f t="shared" si="1"/>
        <v>0.66999999999825377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48142.400000000001</v>
      </c>
      <c r="D11" s="1">
        <f>'PR-RAS'!E15</f>
        <v>88220.08</v>
      </c>
      <c r="E11" s="1">
        <v>0</v>
      </c>
      <c r="F11" s="1">
        <v>0</v>
      </c>
      <c r="G11" s="2">
        <f t="shared" si="0"/>
        <v>2245.8256000000001</v>
      </c>
      <c r="H11" s="2">
        <f t="shared" si="1"/>
        <v>0.48000000000320142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6649.36</v>
      </c>
      <c r="D19" s="1">
        <f>'PR-RAS'!E23</f>
        <v>8814.91</v>
      </c>
      <c r="E19" s="1">
        <v>0</v>
      </c>
      <c r="F19" s="1">
        <v>0</v>
      </c>
      <c r="G19" s="2">
        <f t="shared" si="0"/>
        <v>437.02524</v>
      </c>
      <c r="H19" s="2">
        <f t="shared" si="1"/>
        <v>0.4499999999998181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6649.36</v>
      </c>
      <c r="D23" s="1">
        <f>'PR-RAS'!E27</f>
        <v>8814.91</v>
      </c>
      <c r="E23" s="1">
        <v>0</v>
      </c>
      <c r="F23" s="1">
        <v>0</v>
      </c>
      <c r="G23" s="2">
        <f t="shared" si="0"/>
        <v>534.14195999999993</v>
      </c>
      <c r="H23" s="2">
        <f t="shared" si="1"/>
        <v>0.4499999999998181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909.63</v>
      </c>
      <c r="D25" s="1">
        <f>'PR-RAS'!E29</f>
        <v>742.42</v>
      </c>
      <c r="E25" s="1">
        <v>0</v>
      </c>
      <c r="F25" s="1">
        <v>0</v>
      </c>
      <c r="G25" s="2">
        <f t="shared" si="0"/>
        <v>57.467279999999995</v>
      </c>
      <c r="H25" s="2">
        <f t="shared" si="1"/>
        <v>0.78999999999996362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909.63</v>
      </c>
      <c r="D27" s="1">
        <f>'PR-RAS'!E31</f>
        <v>742.42</v>
      </c>
      <c r="E27" s="1">
        <v>0</v>
      </c>
      <c r="F27" s="1">
        <v>0</v>
      </c>
      <c r="G27" s="2">
        <f t="shared" si="0"/>
        <v>62.256219999999992</v>
      </c>
      <c r="H27" s="2">
        <f t="shared" si="1"/>
        <v>0.78999999999996362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755485.49</v>
      </c>
      <c r="D46" s="1">
        <f>'PR-RAS'!E50</f>
        <v>1041430.3800000001</v>
      </c>
      <c r="E46" s="1">
        <v>0</v>
      </c>
      <c r="F46" s="1">
        <v>0</v>
      </c>
      <c r="G46" s="2">
        <f t="shared" si="0"/>
        <v>127725.58124999999</v>
      </c>
      <c r="H46" s="2">
        <f t="shared" si="1"/>
        <v>0.87000000011175871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523216.79000000004</v>
      </c>
      <c r="D55" s="1">
        <f>'PR-RAS'!E59</f>
        <v>473988.34</v>
      </c>
      <c r="E55" s="1">
        <v>0</v>
      </c>
      <c r="F55" s="1">
        <v>0</v>
      </c>
      <c r="G55" s="2">
        <f t="shared" si="0"/>
        <v>79444.447380000012</v>
      </c>
      <c r="H55" s="2">
        <f t="shared" si="1"/>
        <v>0.54999999998835847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342259.51</v>
      </c>
      <c r="D56" s="1">
        <f>'PR-RAS'!E60</f>
        <v>454688.34</v>
      </c>
      <c r="E56" s="1">
        <v>0</v>
      </c>
      <c r="F56" s="1">
        <v>0</v>
      </c>
      <c r="G56" s="2">
        <f t="shared" si="0"/>
        <v>68839.990449999998</v>
      </c>
      <c r="H56" s="2">
        <f t="shared" si="1"/>
        <v>0.83000000001629815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180957.28</v>
      </c>
      <c r="D57" s="1">
        <f>'PR-RAS'!E61</f>
        <v>19300</v>
      </c>
      <c r="E57" s="1">
        <v>0</v>
      </c>
      <c r="F57" s="1">
        <v>0</v>
      </c>
      <c r="G57" s="2">
        <f t="shared" si="0"/>
        <v>12295.20768</v>
      </c>
      <c r="H57" s="2">
        <f t="shared" si="1"/>
        <v>0.27999999999883585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4324.71</v>
      </c>
      <c r="D58" s="1">
        <f>'PR-RAS'!E62</f>
        <v>11151.49</v>
      </c>
      <c r="E58" s="1">
        <v>0</v>
      </c>
      <c r="F58" s="1">
        <v>0</v>
      </c>
      <c r="G58" s="2">
        <f t="shared" si="0"/>
        <v>1517.7783299999999</v>
      </c>
      <c r="H58" s="2">
        <f t="shared" si="1"/>
        <v>0.77999999999974534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4324.71</v>
      </c>
      <c r="D59" s="1">
        <f>'PR-RAS'!E63</f>
        <v>11151.49</v>
      </c>
      <c r="E59" s="1">
        <v>0</v>
      </c>
      <c r="F59" s="1">
        <v>0</v>
      </c>
      <c r="G59" s="2">
        <f t="shared" si="0"/>
        <v>1544.4060199999999</v>
      </c>
      <c r="H59" s="2">
        <f t="shared" si="1"/>
        <v>0.77999999999974534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227943.99</v>
      </c>
      <c r="D70" s="1">
        <f>'PR-RAS'!E74</f>
        <v>556290.55000000005</v>
      </c>
      <c r="E70" s="1">
        <v>0</v>
      </c>
      <c r="F70" s="1">
        <v>0</v>
      </c>
      <c r="G70" s="2">
        <f t="shared" si="0"/>
        <v>92496.231210000013</v>
      </c>
      <c r="H70" s="2">
        <f t="shared" si="1"/>
        <v>0.4599999999627471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196090.52</v>
      </c>
      <c r="D71" s="1">
        <f>'PR-RAS'!E75</f>
        <v>418239.24</v>
      </c>
      <c r="E71" s="1">
        <v>0</v>
      </c>
      <c r="F71" s="1">
        <v>0</v>
      </c>
      <c r="G71" s="2">
        <f t="shared" si="0"/>
        <v>72279.83</v>
      </c>
      <c r="H71" s="2">
        <f t="shared" si="1"/>
        <v>0.72000000000116415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31853.47</v>
      </c>
      <c r="D72" s="1">
        <f>'PR-RAS'!E76</f>
        <v>138051.31</v>
      </c>
      <c r="E72" s="1">
        <v>0</v>
      </c>
      <c r="F72" s="1">
        <v>0</v>
      </c>
      <c r="G72" s="2">
        <f t="shared" si="0"/>
        <v>21864.882389999995</v>
      </c>
      <c r="H72" s="2">
        <f t="shared" si="1"/>
        <v>0.77999999999883585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171017.11000000002</v>
      </c>
      <c r="D78" s="1">
        <f>'PR-RAS'!E82</f>
        <v>120828.15</v>
      </c>
      <c r="E78" s="1">
        <v>0</v>
      </c>
      <c r="F78" s="1">
        <v>0</v>
      </c>
      <c r="G78" s="2">
        <f t="shared" si="0"/>
        <v>31775.852570000003</v>
      </c>
      <c r="H78" s="2">
        <f t="shared" si="1"/>
        <v>0.26000000000931323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0.44</v>
      </c>
      <c r="E79" s="1">
        <v>0</v>
      </c>
      <c r="F79" s="1">
        <v>0</v>
      </c>
      <c r="G79" s="2">
        <f t="shared" si="0"/>
        <v>6.9419999999999996E-2</v>
      </c>
      <c r="H79" s="2">
        <f t="shared" si="1"/>
        <v>0.45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0.44</v>
      </c>
      <c r="E81" s="1">
        <v>0</v>
      </c>
      <c r="F81" s="1">
        <v>0</v>
      </c>
      <c r="G81" s="2">
        <f t="shared" si="0"/>
        <v>7.1199999999999999E-2</v>
      </c>
      <c r="H81" s="2">
        <f t="shared" si="1"/>
        <v>0.45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171017.1</v>
      </c>
      <c r="D87" s="1">
        <f>'PR-RAS'!E91</f>
        <v>120827.70999999999</v>
      </c>
      <c r="E87" s="1">
        <v>0</v>
      </c>
      <c r="F87" s="1">
        <v>0</v>
      </c>
      <c r="G87" s="2">
        <f t="shared" si="0"/>
        <v>35489.836719999999</v>
      </c>
      <c r="H87" s="2">
        <f t="shared" si="1"/>
        <v>0.39000000001396984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52422.16</v>
      </c>
      <c r="D88" s="1">
        <f>'PR-RAS'!E92</f>
        <v>57739.26</v>
      </c>
      <c r="E88" s="1">
        <v>0</v>
      </c>
      <c r="F88" s="1">
        <v>0</v>
      </c>
      <c r="G88" s="2">
        <f t="shared" si="0"/>
        <v>14607.359159999998</v>
      </c>
      <c r="H88" s="2">
        <f t="shared" si="1"/>
        <v>0.42000000000552973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118594.94</v>
      </c>
      <c r="D89" s="1">
        <f>'PR-RAS'!E93</f>
        <v>63068.55</v>
      </c>
      <c r="E89" s="1">
        <v>0</v>
      </c>
      <c r="F89" s="1">
        <v>0</v>
      </c>
      <c r="G89" s="2">
        <f t="shared" si="0"/>
        <v>21536.419519999999</v>
      </c>
      <c r="H89" s="2">
        <f t="shared" si="1"/>
        <v>0.50999999999476131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19.899999999999999</v>
      </c>
      <c r="E93" s="1">
        <v>0</v>
      </c>
      <c r="F93" s="1">
        <v>0</v>
      </c>
      <c r="G93" s="2">
        <f t="shared" si="0"/>
        <v>3.6615999999999995</v>
      </c>
      <c r="H93" s="2">
        <f t="shared" si="1"/>
        <v>0.10000000000000142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33189.4</v>
      </c>
      <c r="D102" s="1">
        <f>'PR-RAS'!E106</f>
        <v>31668.75</v>
      </c>
      <c r="E102" s="1">
        <v>0</v>
      </c>
      <c r="F102" s="1">
        <v>0</v>
      </c>
      <c r="G102" s="2">
        <f t="shared" si="0"/>
        <v>9749.2168999999994</v>
      </c>
      <c r="H102" s="2">
        <f t="shared" si="1"/>
        <v>0.65000000000145519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5200.95</v>
      </c>
      <c r="D108" s="1">
        <f>'PR-RAS'!E112</f>
        <v>3957.52</v>
      </c>
      <c r="E108" s="1">
        <v>0</v>
      </c>
      <c r="F108" s="1">
        <v>0</v>
      </c>
      <c r="G108" s="2">
        <f t="shared" si="0"/>
        <v>1403.41093</v>
      </c>
      <c r="H108" s="2">
        <f t="shared" si="1"/>
        <v>0.53000000000020009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19.260000000000002</v>
      </c>
      <c r="D110" s="1">
        <f>'PR-RAS'!E114</f>
        <v>3.55</v>
      </c>
      <c r="E110" s="1">
        <v>0</v>
      </c>
      <c r="F110" s="1">
        <v>0</v>
      </c>
      <c r="G110" s="2">
        <f t="shared" si="0"/>
        <v>2.87324</v>
      </c>
      <c r="H110" s="2">
        <f t="shared" si="1"/>
        <v>0.71000000000000174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5181.6899999999996</v>
      </c>
      <c r="D113" s="1">
        <f>'PR-RAS'!E117</f>
        <v>3953.97</v>
      </c>
      <c r="E113" s="1">
        <v>0</v>
      </c>
      <c r="F113" s="1">
        <v>0</v>
      </c>
      <c r="G113" s="2">
        <f t="shared" si="0"/>
        <v>1466.03856</v>
      </c>
      <c r="H113" s="2">
        <f t="shared" si="1"/>
        <v>0.34000000000060027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27988.45</v>
      </c>
      <c r="D116" s="1">
        <f>'PR-RAS'!E120</f>
        <v>27711.23</v>
      </c>
      <c r="E116" s="1">
        <v>0</v>
      </c>
      <c r="F116" s="1">
        <v>0</v>
      </c>
      <c r="G116" s="2">
        <f t="shared" si="0"/>
        <v>9592.2546500000008</v>
      </c>
      <c r="H116" s="2">
        <f t="shared" si="1"/>
        <v>0.68000000000029104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999.79</v>
      </c>
      <c r="D117" s="1">
        <f>'PR-RAS'!E121</f>
        <v>11586.17</v>
      </c>
      <c r="E117" s="1">
        <v>0</v>
      </c>
      <c r="F117" s="1">
        <v>0</v>
      </c>
      <c r="G117" s="2">
        <f t="shared" si="0"/>
        <v>2803.9670800000004</v>
      </c>
      <c r="H117" s="2">
        <f t="shared" si="1"/>
        <v>0.38000000000010914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26988.66</v>
      </c>
      <c r="D118" s="1">
        <f>'PR-RAS'!E122</f>
        <v>16125.06</v>
      </c>
      <c r="E118" s="1">
        <v>0</v>
      </c>
      <c r="F118" s="1">
        <v>0</v>
      </c>
      <c r="G118" s="2">
        <f t="shared" si="0"/>
        <v>6930.9372600000006</v>
      </c>
      <c r="H118" s="2">
        <f t="shared" si="1"/>
        <v>0.3999999999996362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949560.41999999993</v>
      </c>
      <c r="D147" s="1">
        <f>'PR-RAS'!E151</f>
        <v>1221669.72</v>
      </c>
      <c r="E147" s="1">
        <v>0</v>
      </c>
      <c r="F147" s="1">
        <v>0</v>
      </c>
      <c r="G147" s="2">
        <f t="shared" si="0"/>
        <v>495363.37955999997</v>
      </c>
      <c r="H147" s="2">
        <f t="shared" si="1"/>
        <v>0.69999999995343387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260785.11</v>
      </c>
      <c r="D148" s="1">
        <f>'PR-RAS'!E152</f>
        <v>367517.38999999996</v>
      </c>
      <c r="E148" s="1">
        <v>0</v>
      </c>
      <c r="F148" s="1">
        <v>0</v>
      </c>
      <c r="G148" s="2">
        <f t="shared" si="0"/>
        <v>146385.52382999999</v>
      </c>
      <c r="H148" s="2">
        <f t="shared" si="1"/>
        <v>0.49999999994179234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223973.45</v>
      </c>
      <c r="D149" s="1">
        <f>'PR-RAS'!E153</f>
        <v>301799.34999999998</v>
      </c>
      <c r="E149" s="1">
        <v>0</v>
      </c>
      <c r="F149" s="1">
        <v>0</v>
      </c>
      <c r="G149" s="2">
        <f t="shared" si="0"/>
        <v>122480.67819999998</v>
      </c>
      <c r="H149" s="2">
        <f t="shared" si="1"/>
        <v>0.79999999998835847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223973.45</v>
      </c>
      <c r="D150" s="1">
        <f>'PR-RAS'!E154</f>
        <v>301799.34999999998</v>
      </c>
      <c r="E150" s="1">
        <v>0</v>
      </c>
      <c r="F150" s="1">
        <v>0</v>
      </c>
      <c r="G150" s="2">
        <f t="shared" si="0"/>
        <v>123308.25034999999</v>
      </c>
      <c r="H150" s="2">
        <f t="shared" si="1"/>
        <v>0.79999999998835847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4289.05</v>
      </c>
      <c r="D154" s="1">
        <f>'PR-RAS'!E158</f>
        <v>16004.69</v>
      </c>
      <c r="E154" s="1">
        <v>0</v>
      </c>
      <c r="F154" s="1">
        <v>0</v>
      </c>
      <c r="G154" s="2">
        <f t="shared" si="0"/>
        <v>5553.6597899999997</v>
      </c>
      <c r="H154" s="2">
        <f t="shared" si="1"/>
        <v>0.35999999999967258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32522.61</v>
      </c>
      <c r="D155" s="1">
        <f>'PR-RAS'!E159</f>
        <v>49713.35</v>
      </c>
      <c r="E155" s="1">
        <v>0</v>
      </c>
      <c r="F155" s="1">
        <v>0</v>
      </c>
      <c r="G155" s="2">
        <f t="shared" si="0"/>
        <v>20320.193739999999</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32522.61</v>
      </c>
      <c r="D157" s="1">
        <f>'PR-RAS'!E161</f>
        <v>49713.35</v>
      </c>
      <c r="E157" s="1">
        <v>0</v>
      </c>
      <c r="F157" s="1">
        <v>0</v>
      </c>
      <c r="G157" s="2">
        <f t="shared" si="0"/>
        <v>20584.092359999999</v>
      </c>
      <c r="H157" s="2">
        <f t="shared" si="1"/>
        <v>0.73999999999796273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286102.52</v>
      </c>
      <c r="D159" s="1">
        <f>'PR-RAS'!E163</f>
        <v>321618.29000000004</v>
      </c>
      <c r="E159" s="1">
        <v>0</v>
      </c>
      <c r="F159" s="1">
        <v>0</v>
      </c>
      <c r="G159" s="2">
        <f t="shared" si="0"/>
        <v>146835.57780000003</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9826.82</v>
      </c>
      <c r="D160" s="1">
        <f>'PR-RAS'!E164</f>
        <v>11698.640000000001</v>
      </c>
      <c r="E160" s="1">
        <v>0</v>
      </c>
      <c r="F160" s="1">
        <v>0</v>
      </c>
      <c r="G160" s="2">
        <f t="shared" si="0"/>
        <v>5282.6319000000012</v>
      </c>
      <c r="H160" s="2">
        <f t="shared" si="1"/>
        <v>0.53999999999905413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4641.7299999999996</v>
      </c>
      <c r="D161" s="1">
        <f>'PR-RAS'!E165</f>
        <v>6232.53</v>
      </c>
      <c r="E161" s="1">
        <v>0</v>
      </c>
      <c r="F161" s="1">
        <v>0</v>
      </c>
      <c r="G161" s="2">
        <f t="shared" si="0"/>
        <v>2737.0864000000001</v>
      </c>
      <c r="H161" s="2">
        <f t="shared" si="1"/>
        <v>0.74000000000069122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1219.0999999999999</v>
      </c>
      <c r="D162" s="1">
        <f>'PR-RAS'!E166</f>
        <v>1475.01</v>
      </c>
      <c r="E162" s="1">
        <v>0</v>
      </c>
      <c r="F162" s="1">
        <v>0</v>
      </c>
      <c r="G162" s="2">
        <f t="shared" si="0"/>
        <v>671.22832000000005</v>
      </c>
      <c r="H162" s="2">
        <f t="shared" si="1"/>
        <v>0.10999999999989996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242.91</v>
      </c>
      <c r="D163" s="1">
        <f>'PR-RAS'!E167</f>
        <v>1143.5</v>
      </c>
      <c r="E163" s="1">
        <v>0</v>
      </c>
      <c r="F163" s="1">
        <v>0</v>
      </c>
      <c r="G163" s="2">
        <f t="shared" si="0"/>
        <v>409.84541999999999</v>
      </c>
      <c r="H163" s="2">
        <f t="shared" si="1"/>
        <v>0.59000000000000341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3723.08</v>
      </c>
      <c r="D164" s="1">
        <f>'PR-RAS'!E168</f>
        <v>2847.6</v>
      </c>
      <c r="E164" s="1">
        <v>0</v>
      </c>
      <c r="F164" s="1">
        <v>0</v>
      </c>
      <c r="G164" s="2">
        <f t="shared" si="0"/>
        <v>1535.1796399999998</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90275.010000000009</v>
      </c>
      <c r="D165" s="1">
        <f>'PR-RAS'!E169</f>
        <v>65959.89</v>
      </c>
      <c r="E165" s="1">
        <v>0</v>
      </c>
      <c r="F165" s="1">
        <v>0</v>
      </c>
      <c r="G165" s="2">
        <f t="shared" si="0"/>
        <v>36439.94556</v>
      </c>
      <c r="H165" s="2">
        <f t="shared" si="1"/>
        <v>0.1200000000098953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9846.7000000000007</v>
      </c>
      <c r="D166" s="1">
        <f>'PR-RAS'!E170</f>
        <v>12535.59</v>
      </c>
      <c r="E166" s="1">
        <v>0</v>
      </c>
      <c r="F166" s="1">
        <v>0</v>
      </c>
      <c r="G166" s="2">
        <f t="shared" si="0"/>
        <v>5761.4502000000011</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32296.43</v>
      </c>
      <c r="D168" s="1">
        <f>'PR-RAS'!E172</f>
        <v>29205.48</v>
      </c>
      <c r="E168" s="1">
        <v>0</v>
      </c>
      <c r="F168" s="1">
        <v>0</v>
      </c>
      <c r="G168" s="2">
        <f t="shared" si="0"/>
        <v>15148.13413</v>
      </c>
      <c r="H168" s="2">
        <f t="shared" si="1"/>
        <v>0.90999999999985448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824.73</v>
      </c>
      <c r="D169" s="1">
        <f>'PR-RAS'!E173</f>
        <v>2425.41</v>
      </c>
      <c r="E169" s="1">
        <v>0</v>
      </c>
      <c r="F169" s="1">
        <v>0</v>
      </c>
      <c r="G169" s="2">
        <f t="shared" si="0"/>
        <v>953.49239999999998</v>
      </c>
      <c r="H169" s="2">
        <f t="shared" si="1"/>
        <v>0.67999999999983629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47307.15</v>
      </c>
      <c r="D170" s="1">
        <f>'PR-RAS'!E174</f>
        <v>21793.41</v>
      </c>
      <c r="E170" s="1">
        <v>0</v>
      </c>
      <c r="F170" s="1">
        <v>0</v>
      </c>
      <c r="G170" s="2">
        <f t="shared" si="0"/>
        <v>15361.080930000002</v>
      </c>
      <c r="H170" s="2">
        <f t="shared" si="1"/>
        <v>0.56000000000130967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136058.82</v>
      </c>
      <c r="D173" s="1">
        <f>'PR-RAS'!E177</f>
        <v>212831.25</v>
      </c>
      <c r="E173" s="1">
        <v>0</v>
      </c>
      <c r="F173" s="1">
        <v>0</v>
      </c>
      <c r="G173" s="2">
        <f t="shared" si="0"/>
        <v>96616.067040000009</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5116.57</v>
      </c>
      <c r="D174" s="1">
        <f>'PR-RAS'!E178</f>
        <v>5754.9</v>
      </c>
      <c r="E174" s="1">
        <v>0</v>
      </c>
      <c r="F174" s="1">
        <v>0</v>
      </c>
      <c r="G174" s="2">
        <f t="shared" si="0"/>
        <v>2876.3620099999998</v>
      </c>
      <c r="H174" s="2">
        <f t="shared" si="1"/>
        <v>0.53000000000065484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42608.43</v>
      </c>
      <c r="D175" s="1">
        <f>'PR-RAS'!E179</f>
        <v>54052.88</v>
      </c>
      <c r="E175" s="1">
        <v>0</v>
      </c>
      <c r="F175" s="1">
        <v>0</v>
      </c>
      <c r="G175" s="2">
        <f t="shared" si="0"/>
        <v>26224.269059999999</v>
      </c>
      <c r="H175" s="2">
        <f t="shared" si="1"/>
        <v>0.55000000000291038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8733.2999999999993</v>
      </c>
      <c r="D176" s="1">
        <f>'PR-RAS'!E180</f>
        <v>4072.12</v>
      </c>
      <c r="E176" s="1">
        <v>0</v>
      </c>
      <c r="F176" s="1">
        <v>0</v>
      </c>
      <c r="G176" s="2">
        <f t="shared" si="0"/>
        <v>2953.5695000000001</v>
      </c>
      <c r="H176" s="2">
        <f t="shared" si="1"/>
        <v>0.41999999999916326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19175.96</v>
      </c>
      <c r="D177" s="1">
        <f>'PR-RAS'!E181</f>
        <v>25976.45</v>
      </c>
      <c r="E177" s="1">
        <v>0</v>
      </c>
      <c r="F177" s="1">
        <v>0</v>
      </c>
      <c r="G177" s="2">
        <f t="shared" si="0"/>
        <v>12518.67936</v>
      </c>
      <c r="H177" s="2">
        <f t="shared" si="1"/>
        <v>0.49000000000160071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11161.38</v>
      </c>
      <c r="D178" s="1">
        <f>'PR-RAS'!E182</f>
        <v>12780.6</v>
      </c>
      <c r="E178" s="1">
        <v>0</v>
      </c>
      <c r="F178" s="1">
        <v>0</v>
      </c>
      <c r="G178" s="2">
        <f t="shared" si="0"/>
        <v>6499.8966600000003</v>
      </c>
      <c r="H178" s="2">
        <f t="shared" si="1"/>
        <v>0.77999999999883585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500</v>
      </c>
      <c r="D179" s="1">
        <f>'PR-RAS'!E183</f>
        <v>0</v>
      </c>
      <c r="E179" s="1">
        <v>0</v>
      </c>
      <c r="F179" s="1">
        <v>0</v>
      </c>
      <c r="G179" s="2">
        <f t="shared" si="0"/>
        <v>89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35103.43</v>
      </c>
      <c r="D180" s="1">
        <f>'PR-RAS'!E184</f>
        <v>90847.42</v>
      </c>
      <c r="E180" s="1">
        <v>0</v>
      </c>
      <c r="F180" s="1">
        <v>0</v>
      </c>
      <c r="G180" s="2">
        <f t="shared" si="0"/>
        <v>38806.890329999995</v>
      </c>
      <c r="H180" s="2">
        <f t="shared" si="1"/>
        <v>0.84999999999854481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4342.7700000000004</v>
      </c>
      <c r="D181" s="1">
        <f>'PR-RAS'!E185</f>
        <v>6944.16</v>
      </c>
      <c r="E181" s="1">
        <v>0</v>
      </c>
      <c r="F181" s="1">
        <v>0</v>
      </c>
      <c r="G181" s="2">
        <f t="shared" si="0"/>
        <v>3281.5962</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9316.98</v>
      </c>
      <c r="D182" s="1">
        <f>'PR-RAS'!E186</f>
        <v>12402.72</v>
      </c>
      <c r="E182" s="1">
        <v>0</v>
      </c>
      <c r="F182" s="1">
        <v>0</v>
      </c>
      <c r="G182" s="2">
        <f t="shared" si="0"/>
        <v>6176.1580199999999</v>
      </c>
      <c r="H182" s="2">
        <f t="shared" si="1"/>
        <v>0.30000000000109139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49941.869999999995</v>
      </c>
      <c r="D184" s="1">
        <f>'PR-RAS'!E188</f>
        <v>31128.510000000002</v>
      </c>
      <c r="E184" s="1">
        <v>0</v>
      </c>
      <c r="F184" s="1">
        <v>0</v>
      </c>
      <c r="G184" s="2">
        <f t="shared" si="0"/>
        <v>20532.39687</v>
      </c>
      <c r="H184" s="2">
        <f t="shared" si="1"/>
        <v>0.62000000000261934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10749.46</v>
      </c>
      <c r="D185" s="1">
        <f>'PR-RAS'!E189</f>
        <v>0</v>
      </c>
      <c r="E185" s="1">
        <v>0</v>
      </c>
      <c r="F185" s="1">
        <v>0</v>
      </c>
      <c r="G185" s="2">
        <f t="shared" si="0"/>
        <v>1977.9006399999998</v>
      </c>
      <c r="H185" s="2">
        <f t="shared" si="1"/>
        <v>0.45999999999912689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1761.42</v>
      </c>
      <c r="D186" s="1">
        <f>'PR-RAS'!E190</f>
        <v>680.87</v>
      </c>
      <c r="E186" s="1">
        <v>0</v>
      </c>
      <c r="F186" s="1">
        <v>0</v>
      </c>
      <c r="G186" s="2">
        <f t="shared" si="0"/>
        <v>577.78459999999995</v>
      </c>
      <c r="H186" s="2">
        <f t="shared" si="1"/>
        <v>0.55000000000006821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3000.47</v>
      </c>
      <c r="D187" s="1">
        <f>'PR-RAS'!E191</f>
        <v>12374.22</v>
      </c>
      <c r="E187" s="1">
        <v>0</v>
      </c>
      <c r="F187" s="1">
        <v>0</v>
      </c>
      <c r="G187" s="2">
        <f t="shared" si="0"/>
        <v>5161.2972600000003</v>
      </c>
      <c r="H187" s="2">
        <f t="shared" si="1"/>
        <v>0.68999999999914507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1726.4</v>
      </c>
      <c r="E188" s="1">
        <v>0</v>
      </c>
      <c r="F188" s="1">
        <v>0</v>
      </c>
      <c r="G188" s="2">
        <f t="shared" si="0"/>
        <v>645.67360000000008</v>
      </c>
      <c r="H188" s="2">
        <f t="shared" si="1"/>
        <v>0.40000000000009095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2380.9</v>
      </c>
      <c r="D189" s="1">
        <f>'PR-RAS'!E193</f>
        <v>1333.84</v>
      </c>
      <c r="E189" s="1">
        <v>0</v>
      </c>
      <c r="F189" s="1">
        <v>0</v>
      </c>
      <c r="G189" s="2">
        <f t="shared" si="0"/>
        <v>949.13303999999994</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32049.62</v>
      </c>
      <c r="D191" s="1">
        <f>'PR-RAS'!E195</f>
        <v>15013.18</v>
      </c>
      <c r="E191" s="1">
        <v>0</v>
      </c>
      <c r="F191" s="1">
        <v>0</v>
      </c>
      <c r="G191" s="2">
        <f t="shared" si="0"/>
        <v>11794.4362</v>
      </c>
      <c r="H191" s="2">
        <f t="shared" si="1"/>
        <v>0.56000000000130967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5032.33</v>
      </c>
      <c r="D192" s="1">
        <f>'PR-RAS'!E196</f>
        <v>2583.3900000000003</v>
      </c>
      <c r="E192" s="1">
        <v>0</v>
      </c>
      <c r="F192" s="1">
        <v>0</v>
      </c>
      <c r="G192" s="2">
        <f t="shared" si="0"/>
        <v>1948.0300100000002</v>
      </c>
      <c r="H192" s="2">
        <f t="shared" si="1"/>
        <v>0.72000000000025466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2200</v>
      </c>
      <c r="D198" s="1">
        <f>'PR-RAS'!E202</f>
        <v>801.69</v>
      </c>
      <c r="E198" s="1">
        <v>0</v>
      </c>
      <c r="F198" s="1">
        <v>0</v>
      </c>
      <c r="G198" s="2">
        <f t="shared" si="0"/>
        <v>749.26586000000009</v>
      </c>
      <c r="H198" s="2">
        <f t="shared" si="1"/>
        <v>0.30999999999994543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2200</v>
      </c>
      <c r="D201" s="1">
        <f>'PR-RAS'!E205</f>
        <v>801.69</v>
      </c>
      <c r="E201" s="1">
        <v>0</v>
      </c>
      <c r="F201" s="1">
        <v>0</v>
      </c>
      <c r="G201" s="2">
        <f t="shared" si="0"/>
        <v>760.67600000000004</v>
      </c>
      <c r="H201" s="2">
        <f t="shared" si="1"/>
        <v>0.30999999999994543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2832.33</v>
      </c>
      <c r="D206" s="1">
        <f>'PR-RAS'!E210</f>
        <v>1781.7</v>
      </c>
      <c r="E206" s="1">
        <v>0</v>
      </c>
      <c r="F206" s="1">
        <v>0</v>
      </c>
      <c r="G206" s="2">
        <f t="shared" si="0"/>
        <v>1311.1246499999997</v>
      </c>
      <c r="H206" s="2">
        <f t="shared" si="1"/>
        <v>0.62999999999988177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2611.62</v>
      </c>
      <c r="D207" s="1">
        <f>'PR-RAS'!E211</f>
        <v>1781.21</v>
      </c>
      <c r="E207" s="1">
        <v>0</v>
      </c>
      <c r="F207" s="1">
        <v>0</v>
      </c>
      <c r="G207" s="2">
        <f t="shared" si="0"/>
        <v>1271.8522399999999</v>
      </c>
      <c r="H207" s="2">
        <f t="shared" si="1"/>
        <v>0.59000000000014552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220.71</v>
      </c>
      <c r="D210" s="1">
        <f>'PR-RAS'!E214</f>
        <v>0.49</v>
      </c>
      <c r="E210" s="1">
        <v>0</v>
      </c>
      <c r="F210" s="1">
        <v>0</v>
      </c>
      <c r="G210" s="2">
        <f t="shared" si="0"/>
        <v>46.333210000000001</v>
      </c>
      <c r="H210" s="2">
        <f t="shared" si="1"/>
        <v>0.77999999999999203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9950.94</v>
      </c>
      <c r="D211" s="1">
        <f>'PR-RAS'!E215</f>
        <v>0</v>
      </c>
      <c r="E211" s="1">
        <v>0</v>
      </c>
      <c r="F211" s="1">
        <v>0</v>
      </c>
      <c r="G211" s="2">
        <f t="shared" si="0"/>
        <v>2089.6974</v>
      </c>
      <c r="H211" s="2">
        <f t="shared" si="1"/>
        <v>5.9999999999490683E-2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9950.94</v>
      </c>
      <c r="D215" s="1">
        <f>'PR-RAS'!E219</f>
        <v>0</v>
      </c>
      <c r="E215" s="1">
        <v>0</v>
      </c>
      <c r="F215" s="1">
        <v>0</v>
      </c>
      <c r="G215" s="2">
        <f t="shared" si="0"/>
        <v>2129.5011600000003</v>
      </c>
      <c r="H215" s="2">
        <f t="shared" si="1"/>
        <v>5.9999999999490683E-2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9950.94</v>
      </c>
      <c r="D218" s="1">
        <f>'PR-RAS'!E222</f>
        <v>0</v>
      </c>
      <c r="E218" s="1">
        <v>0</v>
      </c>
      <c r="F218" s="1">
        <v>0</v>
      </c>
      <c r="G218" s="2">
        <f t="shared" si="0"/>
        <v>2159.3539800000003</v>
      </c>
      <c r="H218" s="2">
        <f t="shared" si="1"/>
        <v>5.9999999999490683E-2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138818.47</v>
      </c>
      <c r="D220" s="1">
        <f>'PR-RAS'!E224</f>
        <v>228765.63</v>
      </c>
      <c r="E220" s="1">
        <v>0</v>
      </c>
      <c r="F220" s="1">
        <v>0</v>
      </c>
      <c r="G220" s="2">
        <f t="shared" si="0"/>
        <v>130600.59087</v>
      </c>
      <c r="H220" s="2">
        <f t="shared" si="1"/>
        <v>0.83999999999650754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11645.61</v>
      </c>
      <c r="D232" s="1">
        <f>'PR-RAS'!E236</f>
        <v>13715.63</v>
      </c>
      <c r="E232" s="1">
        <v>0</v>
      </c>
      <c r="F232" s="1">
        <v>0</v>
      </c>
      <c r="G232" s="2">
        <f t="shared" si="0"/>
        <v>9026.7569699999985</v>
      </c>
      <c r="H232" s="2">
        <f t="shared" si="1"/>
        <v>0.76000000000021828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11645.61</v>
      </c>
      <c r="D233" s="1">
        <f>'PR-RAS'!E237</f>
        <v>13715.63</v>
      </c>
      <c r="E233" s="1">
        <v>0</v>
      </c>
      <c r="F233" s="1">
        <v>0</v>
      </c>
      <c r="G233" s="2">
        <f t="shared" si="0"/>
        <v>9065.8338399999993</v>
      </c>
      <c r="H233" s="2">
        <f t="shared" si="1"/>
        <v>0.76000000000021828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127172.86</v>
      </c>
      <c r="D236" s="1">
        <f>'PR-RAS'!E240</f>
        <v>215050</v>
      </c>
      <c r="E236" s="1">
        <v>0</v>
      </c>
      <c r="F236" s="1">
        <v>0</v>
      </c>
      <c r="G236" s="2">
        <f t="shared" si="0"/>
        <v>130959.12209999999</v>
      </c>
      <c r="H236" s="2">
        <f t="shared" si="1"/>
        <v>0.13999999999941792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127172.86</v>
      </c>
      <c r="D237" s="1">
        <f>'PR-RAS'!E241</f>
        <v>215050</v>
      </c>
      <c r="E237" s="1">
        <v>0</v>
      </c>
      <c r="F237" s="1">
        <v>0</v>
      </c>
      <c r="G237" s="2">
        <f t="shared" si="0"/>
        <v>131516.39495999998</v>
      </c>
      <c r="H237" s="2">
        <f t="shared" si="1"/>
        <v>0.13999999999941792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51806.89</v>
      </c>
      <c r="D248" s="1">
        <f>'PR-RAS'!E252</f>
        <v>58892.22</v>
      </c>
      <c r="E248" s="1">
        <v>0</v>
      </c>
      <c r="F248" s="1">
        <v>0</v>
      </c>
      <c r="G248" s="2">
        <f t="shared" si="0"/>
        <v>41889.058510000003</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51806.89</v>
      </c>
      <c r="D255" s="1">
        <f>'PR-RAS'!E259</f>
        <v>58892.22</v>
      </c>
      <c r="E255" s="1">
        <v>0</v>
      </c>
      <c r="F255" s="1">
        <v>0</v>
      </c>
      <c r="G255" s="2">
        <f t="shared" si="0"/>
        <v>43076.197820000001</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32330.98</v>
      </c>
      <c r="D256" s="1">
        <f>'PR-RAS'!E260</f>
        <v>38368.15</v>
      </c>
      <c r="E256" s="1">
        <v>0</v>
      </c>
      <c r="F256" s="1">
        <v>0</v>
      </c>
      <c r="G256" s="2">
        <f t="shared" si="0"/>
        <v>27812.1564</v>
      </c>
      <c r="H256" s="2">
        <f t="shared" si="1"/>
        <v>0.17000000000189175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19475.91</v>
      </c>
      <c r="D257" s="1">
        <f>'PR-RAS'!E261</f>
        <v>20524.07</v>
      </c>
      <c r="E257" s="1">
        <v>0</v>
      </c>
      <c r="F257" s="1">
        <v>0</v>
      </c>
      <c r="G257" s="2">
        <f t="shared" si="0"/>
        <v>15494.156800000001</v>
      </c>
      <c r="H257" s="2">
        <f t="shared" si="1"/>
        <v>0.15999999999985448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197064.16</v>
      </c>
      <c r="D259" s="1">
        <f>'PR-RAS'!E263</f>
        <v>242292.8</v>
      </c>
      <c r="E259" s="1">
        <v>0</v>
      </c>
      <c r="F259" s="1">
        <v>0</v>
      </c>
      <c r="G259" s="2">
        <f t="shared" si="0"/>
        <v>175865.63808</v>
      </c>
      <c r="H259" s="2">
        <f t="shared" si="1"/>
        <v>0.36000000001513399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60186.28</v>
      </c>
      <c r="D260" s="1">
        <f>'PR-RAS'!E264</f>
        <v>122584.47</v>
      </c>
      <c r="E260" s="1">
        <v>0</v>
      </c>
      <c r="F260" s="1">
        <v>0</v>
      </c>
      <c r="G260" s="2">
        <f t="shared" si="0"/>
        <v>79087.001980000001</v>
      </c>
      <c r="H260" s="2">
        <f t="shared" si="1"/>
        <v>0.75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60186.28</v>
      </c>
      <c r="D261" s="1">
        <f>'PR-RAS'!E265</f>
        <v>122584.47</v>
      </c>
      <c r="E261" s="1">
        <v>0</v>
      </c>
      <c r="F261" s="1">
        <v>0</v>
      </c>
      <c r="G261" s="2">
        <f t="shared" si="0"/>
        <v>79392.357199999999</v>
      </c>
      <c r="H261" s="2">
        <f t="shared" si="1"/>
        <v>0.75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136877.88</v>
      </c>
      <c r="D264" s="1">
        <f>'PR-RAS'!E268</f>
        <v>119708.33</v>
      </c>
      <c r="E264" s="1">
        <v>0</v>
      </c>
      <c r="F264" s="1">
        <v>0</v>
      </c>
      <c r="G264" s="2">
        <f t="shared" si="0"/>
        <v>98965.464020000014</v>
      </c>
      <c r="H264" s="2">
        <f t="shared" si="1"/>
        <v>0.44999999999708962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136877.88</v>
      </c>
      <c r="D265" s="1">
        <f>'PR-RAS'!E269</f>
        <v>119708.33</v>
      </c>
      <c r="E265" s="1">
        <v>0</v>
      </c>
      <c r="F265" s="1">
        <v>0</v>
      </c>
      <c r="G265" s="2">
        <f t="shared" ref="G265:G521" si="8">(B265/1000)*(C265*1+D265*2)</f>
        <v>99341.758560000017</v>
      </c>
      <c r="H265" s="2">
        <f t="shared" ref="H265:H521" si="9">ABS(C265-ROUND(C265,0))+ABS(D265-ROUND(D265,0))</f>
        <v>0.44999999999708962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949560.41999999993</v>
      </c>
      <c r="D285" s="1">
        <f>'PR-RAS'!E289</f>
        <v>1221669.72</v>
      </c>
      <c r="E285" s="1">
        <v>0</v>
      </c>
      <c r="F285" s="1">
        <v>0</v>
      </c>
      <c r="G285" s="2">
        <f t="shared" si="8"/>
        <v>963583.5602399999</v>
      </c>
      <c r="H285" s="2">
        <f t="shared" si="9"/>
        <v>0.69999999995343387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380587.99</v>
      </c>
      <c r="D286" s="1">
        <f>'PR-RAS'!E290</f>
        <v>418855.94999999995</v>
      </c>
      <c r="E286" s="1">
        <v>0</v>
      </c>
      <c r="F286" s="1">
        <v>0</v>
      </c>
      <c r="G286" s="2">
        <f t="shared" si="8"/>
        <v>347215.46864999994</v>
      </c>
      <c r="H286" s="2">
        <f t="shared" si="9"/>
        <v>6.0000000055879354E-2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83059.37</v>
      </c>
      <c r="D288" s="1">
        <f>'PR-RAS'!E292</f>
        <v>9261.5999999999767</v>
      </c>
      <c r="E288" s="1">
        <v>0</v>
      </c>
      <c r="F288" s="1">
        <v>0</v>
      </c>
      <c r="G288" s="2">
        <f t="shared" si="8"/>
        <v>29154.197589999982</v>
      </c>
      <c r="H288" s="2">
        <f t="shared" si="9"/>
        <v>0.77000000001862645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50125.36</v>
      </c>
      <c r="D290" s="1">
        <f>'PR-RAS'!E294</f>
        <v>97035.37</v>
      </c>
      <c r="E290" s="1">
        <v>0</v>
      </c>
      <c r="F290" s="1">
        <v>0</v>
      </c>
      <c r="G290" s="2">
        <f t="shared" si="8"/>
        <v>70572.67289999999</v>
      </c>
      <c r="H290" s="2">
        <f t="shared" si="9"/>
        <v>0.72999999999592546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22256.02</v>
      </c>
      <c r="D293" s="1">
        <f>'PR-RAS'!E298</f>
        <v>49993.37</v>
      </c>
      <c r="E293" s="1">
        <v>0</v>
      </c>
      <c r="F293" s="1">
        <v>0</v>
      </c>
      <c r="G293" s="2">
        <f t="shared" si="8"/>
        <v>35694.885920000001</v>
      </c>
      <c r="H293" s="2">
        <f t="shared" si="9"/>
        <v>0.3900000000030559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22256.02</v>
      </c>
      <c r="D294" s="1">
        <f>'PR-RAS'!E299</f>
        <v>49993.37</v>
      </c>
      <c r="E294" s="1">
        <v>0</v>
      </c>
      <c r="F294" s="1">
        <v>0</v>
      </c>
      <c r="G294" s="2">
        <f t="shared" si="8"/>
        <v>35817.128680000002</v>
      </c>
      <c r="H294" s="2">
        <f t="shared" si="9"/>
        <v>0.3900000000030559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22256.02</v>
      </c>
      <c r="D295" s="1">
        <f>'PR-RAS'!E300</f>
        <v>49993.37</v>
      </c>
      <c r="E295" s="1">
        <v>0</v>
      </c>
      <c r="F295" s="1">
        <v>0</v>
      </c>
      <c r="G295" s="2">
        <f t="shared" si="8"/>
        <v>35939.371440000003</v>
      </c>
      <c r="H295" s="2">
        <f t="shared" si="9"/>
        <v>0.3900000000030559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22256.02</v>
      </c>
      <c r="D296" s="1">
        <f>'PR-RAS'!E301</f>
        <v>49993.37</v>
      </c>
      <c r="E296" s="1">
        <v>0</v>
      </c>
      <c r="F296" s="1">
        <v>0</v>
      </c>
      <c r="G296" s="2">
        <f t="shared" si="8"/>
        <v>36061.614200000004</v>
      </c>
      <c r="H296" s="2">
        <f t="shared" si="9"/>
        <v>0.3900000000030559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230939.96999999997</v>
      </c>
      <c r="D345" s="1">
        <f>'PR-RAS'!E350</f>
        <v>317657.51</v>
      </c>
      <c r="E345" s="1">
        <v>0</v>
      </c>
      <c r="F345" s="1">
        <v>0</v>
      </c>
      <c r="G345" s="2">
        <f t="shared" si="8"/>
        <v>297991.71655999997</v>
      </c>
      <c r="H345" s="2">
        <f t="shared" si="9"/>
        <v>0.52000000001862645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3281.25</v>
      </c>
      <c r="E346" s="1">
        <v>0</v>
      </c>
      <c r="F346" s="1">
        <v>0</v>
      </c>
      <c r="G346" s="2">
        <f t="shared" si="8"/>
        <v>2264.0625</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3281.25</v>
      </c>
      <c r="E351" s="1">
        <v>0</v>
      </c>
      <c r="F351" s="1">
        <v>0</v>
      </c>
      <c r="G351" s="2">
        <f t="shared" si="8"/>
        <v>2296.875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3281.25</v>
      </c>
      <c r="E357" s="1">
        <v>0</v>
      </c>
      <c r="F357" s="1">
        <v>0</v>
      </c>
      <c r="G357" s="2">
        <f t="shared" si="8"/>
        <v>2336.25</v>
      </c>
      <c r="H357" s="2">
        <f t="shared" si="9"/>
        <v>0.25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230939.96999999997</v>
      </c>
      <c r="D358" s="1">
        <f>'PR-RAS'!E363</f>
        <v>314376.26</v>
      </c>
      <c r="E358" s="1">
        <v>0</v>
      </c>
      <c r="F358" s="1">
        <v>0</v>
      </c>
      <c r="G358" s="2">
        <f t="shared" si="8"/>
        <v>306910.21892999997</v>
      </c>
      <c r="H358" s="2">
        <f t="shared" si="9"/>
        <v>0.2900000000372529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219221.12</v>
      </c>
      <c r="D359" s="1">
        <f>'PR-RAS'!E364</f>
        <v>241628.79</v>
      </c>
      <c r="E359" s="1">
        <v>0</v>
      </c>
      <c r="F359" s="1">
        <v>0</v>
      </c>
      <c r="G359" s="2">
        <f t="shared" si="8"/>
        <v>251487.37459999998</v>
      </c>
      <c r="H359" s="2">
        <f t="shared" si="9"/>
        <v>0.32999999998719431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85346.74</v>
      </c>
      <c r="D361" s="1">
        <f>'PR-RAS'!E366</f>
        <v>0</v>
      </c>
      <c r="E361" s="1">
        <v>0</v>
      </c>
      <c r="F361" s="1">
        <v>0</v>
      </c>
      <c r="G361" s="2">
        <f t="shared" si="8"/>
        <v>30724.826400000002</v>
      </c>
      <c r="H361" s="2">
        <f t="shared" si="9"/>
        <v>0.25999999999476131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111200.07</v>
      </c>
      <c r="D362" s="1">
        <f>'PR-RAS'!E367</f>
        <v>166171.66</v>
      </c>
      <c r="E362" s="1">
        <v>0</v>
      </c>
      <c r="F362" s="1">
        <v>0</v>
      </c>
      <c r="G362" s="2">
        <f t="shared" si="8"/>
        <v>160119.16378999999</v>
      </c>
      <c r="H362" s="2">
        <f t="shared" si="9"/>
        <v>0.41000000000349246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22674.31</v>
      </c>
      <c r="D363" s="1">
        <f>'PR-RAS'!E368</f>
        <v>75457.13</v>
      </c>
      <c r="E363" s="1">
        <v>0</v>
      </c>
      <c r="F363" s="1">
        <v>0</v>
      </c>
      <c r="G363" s="2">
        <f t="shared" si="8"/>
        <v>62839.062340000004</v>
      </c>
      <c r="H363" s="2">
        <f t="shared" si="9"/>
        <v>0.44000000000596629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5693.24</v>
      </c>
      <c r="D364" s="1">
        <f>'PR-RAS'!E369</f>
        <v>71692.47</v>
      </c>
      <c r="E364" s="1">
        <v>0</v>
      </c>
      <c r="F364" s="1">
        <v>0</v>
      </c>
      <c r="G364" s="2">
        <f t="shared" si="8"/>
        <v>54115.37934</v>
      </c>
      <c r="H364" s="2">
        <f t="shared" si="9"/>
        <v>0.71000000000094587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5011.99</v>
      </c>
      <c r="D365" s="1">
        <f>'PR-RAS'!E370</f>
        <v>4532.57</v>
      </c>
      <c r="E365" s="1">
        <v>0</v>
      </c>
      <c r="F365" s="1">
        <v>0</v>
      </c>
      <c r="G365" s="2">
        <f t="shared" si="8"/>
        <v>5124.0753199999999</v>
      </c>
      <c r="H365" s="2">
        <f t="shared" si="9"/>
        <v>0.44000000000050932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1059.43</v>
      </c>
      <c r="E367" s="1">
        <v>0</v>
      </c>
      <c r="F367" s="1">
        <v>0</v>
      </c>
      <c r="G367" s="2">
        <f t="shared" si="8"/>
        <v>775.50276000000008</v>
      </c>
      <c r="H367" s="2">
        <f t="shared" si="9"/>
        <v>0.43000000000006366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681.25</v>
      </c>
      <c r="D371" s="1">
        <f>'PR-RAS'!E376</f>
        <v>66100.47</v>
      </c>
      <c r="E371" s="1">
        <v>0</v>
      </c>
      <c r="F371" s="1">
        <v>0</v>
      </c>
      <c r="G371" s="2">
        <f t="shared" si="8"/>
        <v>49166.410300000003</v>
      </c>
      <c r="H371" s="2">
        <f t="shared" si="9"/>
        <v>0.72000000000116415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6025.61</v>
      </c>
      <c r="D386" s="1">
        <f>'PR-RAS'!E391</f>
        <v>1055</v>
      </c>
      <c r="E386" s="1">
        <v>0</v>
      </c>
      <c r="F386" s="1">
        <v>0</v>
      </c>
      <c r="G386" s="2">
        <f t="shared" si="8"/>
        <v>3132.2098499999997</v>
      </c>
      <c r="H386" s="2">
        <f t="shared" si="9"/>
        <v>0.39000000000032742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6025.61</v>
      </c>
      <c r="D388" s="1">
        <f>'PR-RAS'!E393</f>
        <v>1055</v>
      </c>
      <c r="E388" s="1">
        <v>0</v>
      </c>
      <c r="F388" s="1">
        <v>0</v>
      </c>
      <c r="G388" s="2">
        <f t="shared" si="8"/>
        <v>3148.4810699999998</v>
      </c>
      <c r="H388" s="2">
        <f t="shared" si="9"/>
        <v>0.39000000000032742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208683.94999999998</v>
      </c>
      <c r="D403" s="1">
        <f>'PR-RAS'!E408</f>
        <v>267664.14</v>
      </c>
      <c r="E403" s="1">
        <v>0</v>
      </c>
      <c r="F403" s="1">
        <v>0</v>
      </c>
      <c r="G403" s="2">
        <f t="shared" si="8"/>
        <v>299092.91646000004</v>
      </c>
      <c r="H403" s="2">
        <f t="shared" si="9"/>
        <v>0.19000000003143214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182275.49</v>
      </c>
      <c r="D405" s="1">
        <f>'PR-RAS'!E410</f>
        <v>174914.88000000006</v>
      </c>
      <c r="E405" s="1">
        <v>0</v>
      </c>
      <c r="F405" s="1">
        <v>0</v>
      </c>
      <c r="G405" s="2">
        <f t="shared" si="8"/>
        <v>214970.52100000007</v>
      </c>
      <c r="H405" s="2">
        <f t="shared" si="9"/>
        <v>0.6099999999278225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1352404.43</v>
      </c>
      <c r="D407" s="1">
        <f>'PR-RAS'!E412</f>
        <v>1690519.04</v>
      </c>
      <c r="E407" s="1">
        <v>0</v>
      </c>
      <c r="F407" s="1">
        <v>0</v>
      </c>
      <c r="G407" s="2">
        <f t="shared" si="8"/>
        <v>1921777.65906</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1180500.3899999999</v>
      </c>
      <c r="D408" s="1">
        <f>'PR-RAS'!E413</f>
        <v>1539327.23</v>
      </c>
      <c r="E408" s="1">
        <v>0</v>
      </c>
      <c r="F408" s="1">
        <v>0</v>
      </c>
      <c r="G408" s="2">
        <f t="shared" si="8"/>
        <v>1733476.0239499998</v>
      </c>
      <c r="H408" s="2">
        <f t="shared" si="9"/>
        <v>0.61999999987892807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171904.04000000004</v>
      </c>
      <c r="D409" s="1">
        <f>'PR-RAS'!E414</f>
        <v>151191.81000000006</v>
      </c>
      <c r="E409" s="1">
        <v>0</v>
      </c>
      <c r="F409" s="1">
        <v>0</v>
      </c>
      <c r="G409" s="2">
        <f t="shared" si="8"/>
        <v>193509.36528000006</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99216.12</v>
      </c>
      <c r="D412" s="1">
        <f>'PR-RAS'!E417</f>
        <v>165653.28000000009</v>
      </c>
      <c r="E412" s="1">
        <v>0</v>
      </c>
      <c r="F412" s="1">
        <v>0</v>
      </c>
      <c r="G412" s="2">
        <f t="shared" si="8"/>
        <v>176944.82148000007</v>
      </c>
      <c r="H412" s="2">
        <f t="shared" si="9"/>
        <v>0.40000000008149073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50125.36</v>
      </c>
      <c r="D413" s="1">
        <f>'PR-RAS'!E418</f>
        <v>97035.37</v>
      </c>
      <c r="E413" s="1">
        <v>0</v>
      </c>
      <c r="F413" s="1">
        <v>0</v>
      </c>
      <c r="G413" s="2">
        <f t="shared" si="8"/>
        <v>100608.79319999999</v>
      </c>
      <c r="H413" s="2">
        <f t="shared" si="9"/>
        <v>0.72999999999592546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25690.74</v>
      </c>
      <c r="D414" s="1">
        <f>'PR-RAS'!E420</f>
        <v>0</v>
      </c>
      <c r="E414" s="1">
        <v>0</v>
      </c>
      <c r="F414" s="1">
        <v>0</v>
      </c>
      <c r="G414" s="2">
        <f t="shared" si="8"/>
        <v>10610.27562</v>
      </c>
      <c r="H414" s="2">
        <f t="shared" si="9"/>
        <v>0.25999999999839929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25690.74</v>
      </c>
      <c r="D478" s="1">
        <f>'PR-RAS'!E484</f>
        <v>0</v>
      </c>
      <c r="E478" s="1">
        <v>0</v>
      </c>
      <c r="F478" s="1">
        <v>0</v>
      </c>
      <c r="G478" s="2">
        <f t="shared" si="8"/>
        <v>12254.482980000001</v>
      </c>
      <c r="H478" s="2">
        <f t="shared" si="9"/>
        <v>0.25999999999839929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24169.34</v>
      </c>
      <c r="D489" s="1">
        <f>'PR-RAS'!E495</f>
        <v>0</v>
      </c>
      <c r="E489" s="1">
        <v>0</v>
      </c>
      <c r="F489" s="1">
        <v>0</v>
      </c>
      <c r="G489" s="2">
        <f t="shared" si="8"/>
        <v>11794.637919999999</v>
      </c>
      <c r="H489" s="2">
        <f t="shared" si="9"/>
        <v>0.34000000000014552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24169.34</v>
      </c>
      <c r="D490" s="1">
        <f>'PR-RAS'!E496</f>
        <v>0</v>
      </c>
      <c r="E490" s="1">
        <v>0</v>
      </c>
      <c r="F490" s="1">
        <v>0</v>
      </c>
      <c r="G490" s="2">
        <f t="shared" si="8"/>
        <v>11818.80726</v>
      </c>
      <c r="H490" s="2">
        <f t="shared" si="9"/>
        <v>0.34000000000014552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1521.4</v>
      </c>
      <c r="D501" s="1">
        <f>'PR-RAS'!E507</f>
        <v>0</v>
      </c>
      <c r="E501" s="1">
        <v>0</v>
      </c>
      <c r="F501" s="1">
        <v>0</v>
      </c>
      <c r="G501" s="2">
        <f t="shared" si="8"/>
        <v>760.7</v>
      </c>
      <c r="H501" s="2">
        <f t="shared" si="9"/>
        <v>0.40000000000009095</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1521.4</v>
      </c>
      <c r="D502" s="1">
        <f>'PR-RAS'!E508</f>
        <v>0</v>
      </c>
      <c r="E502" s="1">
        <v>0</v>
      </c>
      <c r="F502" s="1">
        <v>0</v>
      </c>
      <c r="G502" s="2">
        <f t="shared" si="8"/>
        <v>762.22140000000002</v>
      </c>
      <c r="H502" s="2">
        <f t="shared" si="9"/>
        <v>0.40000000000009095</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207624.05</v>
      </c>
      <c r="D522" s="1">
        <f>'PR-RAS'!E528</f>
        <v>24999.99</v>
      </c>
      <c r="E522" s="1">
        <v>0</v>
      </c>
      <c r="F522" s="1">
        <v>0</v>
      </c>
      <c r="G522" s="2">
        <f t="shared" ref="G522:G809" si="10">(B522/1000)*(C522*1+D522*2)</f>
        <v>134222.11963</v>
      </c>
      <c r="H522" s="2">
        <f t="shared" ref="H522:H809" si="11">ABS(C522-ROUND(C522,0))+ABS(D522-ROUND(D522,0))</f>
        <v>5.9999999986757757E-2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207624.05</v>
      </c>
      <c r="D587" s="1">
        <f>'PR-RAS'!E593</f>
        <v>24999.99</v>
      </c>
      <c r="E587" s="1">
        <v>0</v>
      </c>
      <c r="F587" s="1">
        <v>0</v>
      </c>
      <c r="G587" s="2">
        <f t="shared" si="10"/>
        <v>150967.68158</v>
      </c>
      <c r="H587" s="2">
        <f t="shared" si="11"/>
        <v>5.9999999986757757E-2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199084.21</v>
      </c>
      <c r="D599" s="1">
        <f>'PR-RAS'!E605</f>
        <v>0</v>
      </c>
      <c r="E599" s="1">
        <v>0</v>
      </c>
      <c r="F599" s="1">
        <v>0</v>
      </c>
      <c r="G599" s="2">
        <f t="shared" si="10"/>
        <v>119052.35758</v>
      </c>
      <c r="H599" s="2">
        <f t="shared" si="11"/>
        <v>0.20999999999185093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199084.21</v>
      </c>
      <c r="D600" s="1">
        <f>'PR-RAS'!E606</f>
        <v>0</v>
      </c>
      <c r="E600" s="1">
        <v>0</v>
      </c>
      <c r="F600" s="1">
        <v>0</v>
      </c>
      <c r="G600" s="2">
        <f t="shared" si="10"/>
        <v>119251.44179</v>
      </c>
      <c r="H600" s="2">
        <f t="shared" si="11"/>
        <v>0.20999999999185093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8539.84</v>
      </c>
      <c r="D611" s="1">
        <f>'PR-RAS'!E617</f>
        <v>24999.99</v>
      </c>
      <c r="E611" s="1">
        <v>0</v>
      </c>
      <c r="F611" s="1">
        <v>0</v>
      </c>
      <c r="G611" s="2">
        <f t="shared" si="10"/>
        <v>35709.290200000003</v>
      </c>
      <c r="H611" s="2">
        <f t="shared" si="11"/>
        <v>0.16999999999825377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8539.84</v>
      </c>
      <c r="D612" s="1">
        <f>'PR-RAS'!E618</f>
        <v>24999.99</v>
      </c>
      <c r="E612" s="1">
        <v>0</v>
      </c>
      <c r="F612" s="1">
        <v>0</v>
      </c>
      <c r="G612" s="2">
        <f t="shared" si="10"/>
        <v>35767.830020000001</v>
      </c>
      <c r="H612" s="2">
        <f t="shared" si="11"/>
        <v>0.16999999999825377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181933.31</v>
      </c>
      <c r="D630" s="1">
        <f>'PR-RAS'!E636</f>
        <v>24999.99</v>
      </c>
      <c r="E630" s="1">
        <v>0</v>
      </c>
      <c r="F630" s="1">
        <v>0</v>
      </c>
      <c r="G630" s="2">
        <f t="shared" si="10"/>
        <v>145886.03941</v>
      </c>
      <c r="H630" s="2">
        <f t="shared" si="11"/>
        <v>0.31999999999607098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62271.34</v>
      </c>
      <c r="D632" s="1">
        <f>'PR-RAS'!E638</f>
        <v>5863.4500000000116</v>
      </c>
      <c r="E632" s="1">
        <v>0</v>
      </c>
      <c r="F632" s="1">
        <v>0</v>
      </c>
      <c r="G632" s="2">
        <f t="shared" si="10"/>
        <v>46692.889440000014</v>
      </c>
      <c r="H632" s="2">
        <f t="shared" si="11"/>
        <v>0.79000000000814907</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1378095.17</v>
      </c>
      <c r="D633" s="1">
        <f>'PR-RAS'!E639</f>
        <v>1690519.04</v>
      </c>
      <c r="E633" s="1">
        <v>0</v>
      </c>
      <c r="F633" s="1">
        <v>0</v>
      </c>
      <c r="G633" s="2">
        <f t="shared" si="10"/>
        <v>3007772.2140000002</v>
      </c>
      <c r="H633" s="2">
        <f t="shared" si="11"/>
        <v>0.2099999999627471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1388124.44</v>
      </c>
      <c r="D634" s="1">
        <f>'PR-RAS'!E640</f>
        <v>1564327.22</v>
      </c>
      <c r="E634" s="1">
        <v>0</v>
      </c>
      <c r="F634" s="1">
        <v>0</v>
      </c>
      <c r="G634" s="2">
        <f t="shared" si="10"/>
        <v>2859121.0310399998</v>
      </c>
      <c r="H634" s="2">
        <f t="shared" si="11"/>
        <v>0.65999999991618097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126191.82000000007</v>
      </c>
      <c r="E635" s="1">
        <v>0</v>
      </c>
      <c r="F635" s="1">
        <v>0</v>
      </c>
      <c r="G635" s="2">
        <f t="shared" si="10"/>
        <v>160011.2277600001</v>
      </c>
      <c r="H635" s="2">
        <f t="shared" si="11"/>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10029.270000000019</v>
      </c>
      <c r="D636" s="1">
        <f>'PR-RAS'!E642</f>
        <v>0</v>
      </c>
      <c r="E636" s="1">
        <v>0</v>
      </c>
      <c r="F636" s="1">
        <v>0</v>
      </c>
      <c r="G636" s="2">
        <f t="shared" si="10"/>
        <v>6368.5864500000116</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161487.46</v>
      </c>
      <c r="D638" s="1">
        <f>'PR-RAS'!E644</f>
        <v>171516.7300000001</v>
      </c>
      <c r="E638" s="1">
        <v>0</v>
      </c>
      <c r="F638" s="1">
        <v>0</v>
      </c>
      <c r="G638" s="2">
        <f t="shared" si="10"/>
        <v>321379.82604000013</v>
      </c>
      <c r="H638" s="2">
        <f t="shared" si="11"/>
        <v>0.72999999989406206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171516.73</v>
      </c>
      <c r="D640" s="1">
        <f>'PR-RAS'!E646</f>
        <v>45324.910000000033</v>
      </c>
      <c r="E640" s="1">
        <v>0</v>
      </c>
      <c r="F640" s="1">
        <v>0</v>
      </c>
      <c r="G640" s="2">
        <f t="shared" si="10"/>
        <v>167524.42545000004</v>
      </c>
      <c r="H640" s="2">
        <f t="shared" si="11"/>
        <v>0.35999999995692633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9383.6299999999992</v>
      </c>
      <c r="D642" s="1">
        <f>'PR-RAS'!E649</f>
        <v>60</v>
      </c>
      <c r="E642" s="1">
        <v>0</v>
      </c>
      <c r="F642" s="1">
        <v>0</v>
      </c>
      <c r="G642" s="2">
        <f t="shared" si="10"/>
        <v>6091.82683</v>
      </c>
      <c r="H642" s="2">
        <f t="shared" si="11"/>
        <v>0.37000000000080036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1421410.11</v>
      </c>
      <c r="D643" s="1">
        <f>'PR-RAS'!E650</f>
        <v>1732333.59</v>
      </c>
      <c r="E643" s="1">
        <v>0</v>
      </c>
      <c r="F643" s="1">
        <v>0</v>
      </c>
      <c r="G643" s="2">
        <f t="shared" si="10"/>
        <v>3136861.6201800001</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1430733.74</v>
      </c>
      <c r="D644" s="1">
        <f>'PR-RAS'!E651</f>
        <v>1664752.26</v>
      </c>
      <c r="E644" s="1">
        <v>0</v>
      </c>
      <c r="F644" s="1">
        <v>0</v>
      </c>
      <c r="G644" s="2">
        <f t="shared" si="10"/>
        <v>3060833.2011799999</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v>
      </c>
      <c r="D645" s="1">
        <f>'PR-RAS'!E652</f>
        <v>67641.330000000075</v>
      </c>
      <c r="E645" s="1">
        <v>0</v>
      </c>
      <c r="F645" s="1">
        <v>0</v>
      </c>
      <c r="G645" s="2">
        <f t="shared" si="10"/>
        <v>87160.673040000096</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v>
      </c>
      <c r="D646" s="1">
        <f>'PR-RAS'!E653</f>
        <v>23</v>
      </c>
      <c r="E646" s="1">
        <v>0</v>
      </c>
      <c r="F646" s="1">
        <v>0</v>
      </c>
      <c r="G646" s="2">
        <f t="shared" si="10"/>
        <v>42.57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v>
      </c>
      <c r="D648" s="1">
        <f>'PR-RAS'!E655</f>
        <v>23</v>
      </c>
      <c r="E648" s="1">
        <v>0</v>
      </c>
      <c r="F648" s="1">
        <v>0</v>
      </c>
      <c r="G648" s="2">
        <f t="shared" si="10"/>
        <v>42.701999999999998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341939.51</v>
      </c>
      <c r="D654" s="1">
        <f>'PR-RAS'!E661</f>
        <v>454688.34</v>
      </c>
      <c r="E654" s="1">
        <v>0</v>
      </c>
      <c r="F654" s="1">
        <v>0</v>
      </c>
      <c r="G654" s="2">
        <f t="shared" si="10"/>
        <v>817109.47207000002</v>
      </c>
      <c r="H654" s="2">
        <f t="shared" si="11"/>
        <v>0.83000000001629815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320</v>
      </c>
      <c r="D655" s="1">
        <f>'PR-RAS'!E662</f>
        <v>0</v>
      </c>
      <c r="E655" s="1">
        <v>0</v>
      </c>
      <c r="F655" s="1">
        <v>0</v>
      </c>
      <c r="G655" s="2">
        <f t="shared" si="10"/>
        <v>209.28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150957.28</v>
      </c>
      <c r="D658" s="1">
        <f>'PR-RAS'!E665</f>
        <v>19300</v>
      </c>
      <c r="E658" s="1">
        <v>0</v>
      </c>
      <c r="F658" s="1">
        <v>0</v>
      </c>
      <c r="G658" s="2">
        <f t="shared" si="10"/>
        <v>124539.13296</v>
      </c>
      <c r="H658" s="2">
        <f t="shared" si="11"/>
        <v>0.27999999999883585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30000</v>
      </c>
      <c r="D659" s="1">
        <f>'PR-RAS'!E666</f>
        <v>0</v>
      </c>
      <c r="E659" s="1">
        <v>0</v>
      </c>
      <c r="F659" s="1">
        <v>0</v>
      </c>
      <c r="G659" s="2">
        <f t="shared" si="10"/>
        <v>19740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4324.71</v>
      </c>
      <c r="D662" s="1">
        <f>'PR-RAS'!E669</f>
        <v>11151.49</v>
      </c>
      <c r="E662" s="1">
        <v>0</v>
      </c>
      <c r="F662" s="1">
        <v>0</v>
      </c>
      <c r="G662" s="2">
        <f t="shared" si="10"/>
        <v>17600.90309</v>
      </c>
      <c r="H662" s="2">
        <f t="shared" si="11"/>
        <v>0.77999999999974534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196090.52</v>
      </c>
      <c r="D687" s="1">
        <f>'PR-RAS'!E694</f>
        <v>418239.24</v>
      </c>
      <c r="E687" s="1">
        <v>0</v>
      </c>
      <c r="F687" s="1">
        <v>0</v>
      </c>
      <c r="G687" s="2">
        <f t="shared" si="10"/>
        <v>708342.33400000003</v>
      </c>
      <c r="H687" s="2">
        <f t="shared" si="11"/>
        <v>0.72000000000116415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31853.47</v>
      </c>
      <c r="D691" s="1">
        <f>'PR-RAS'!E698</f>
        <v>138051.31</v>
      </c>
      <c r="E691" s="1">
        <v>0</v>
      </c>
      <c r="F691" s="1">
        <v>0</v>
      </c>
      <c r="G691" s="2">
        <f t="shared" si="10"/>
        <v>212489.70209999997</v>
      </c>
      <c r="H691" s="2">
        <f t="shared" si="11"/>
        <v>0.77999999999883585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1219.0999999999999</v>
      </c>
      <c r="D711" s="1">
        <f>'PR-RAS'!E718</f>
        <v>1475.01</v>
      </c>
      <c r="E711" s="1">
        <v>0</v>
      </c>
      <c r="F711" s="1">
        <v>0</v>
      </c>
      <c r="G711" s="2">
        <f t="shared" si="10"/>
        <v>2960.0751999999998</v>
      </c>
      <c r="H711" s="2">
        <f t="shared" si="11"/>
        <v>0.10999999999989996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4161.3999999999996</v>
      </c>
      <c r="D715" s="1">
        <f>'PR-RAS'!E722</f>
        <v>2709</v>
      </c>
      <c r="E715" s="1">
        <v>0</v>
      </c>
      <c r="F715" s="1">
        <v>0</v>
      </c>
      <c r="G715" s="2">
        <f t="shared" si="10"/>
        <v>6839.6915999999992</v>
      </c>
      <c r="H715" s="2">
        <f t="shared" si="11"/>
        <v>0.3999999999996362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9754.09</v>
      </c>
      <c r="D718" s="1">
        <f>'PR-RAS'!E725</f>
        <v>0</v>
      </c>
      <c r="E718" s="1">
        <v>0</v>
      </c>
      <c r="F718" s="1">
        <v>0</v>
      </c>
      <c r="G718" s="2">
        <f t="shared" si="10"/>
        <v>6993.68253</v>
      </c>
      <c r="H718" s="2">
        <f t="shared" si="11"/>
        <v>9.0000000000145519E-2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842.97</v>
      </c>
      <c r="D719" s="1">
        <f>'PR-RAS'!E726</f>
        <v>680.87</v>
      </c>
      <c r="E719" s="1">
        <v>0</v>
      </c>
      <c r="F719" s="1">
        <v>0</v>
      </c>
      <c r="G719" s="2">
        <f t="shared" si="10"/>
        <v>1582.9817800000001</v>
      </c>
      <c r="H719" s="2">
        <f t="shared" si="11"/>
        <v>0.15999999999996817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2200</v>
      </c>
      <c r="D735" s="1">
        <f>'PR-RAS'!E742</f>
        <v>801.69</v>
      </c>
      <c r="E735" s="1">
        <v>0</v>
      </c>
      <c r="F735" s="1">
        <v>0</v>
      </c>
      <c r="G735" s="2">
        <f t="shared" si="10"/>
        <v>2791.6809200000002</v>
      </c>
      <c r="H735" s="2">
        <f t="shared" si="11"/>
        <v>0.30999999999994543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9950.94</v>
      </c>
      <c r="D752" s="1">
        <f>'PR-RAS'!E759</f>
        <v>0</v>
      </c>
      <c r="E752" s="1">
        <v>0</v>
      </c>
      <c r="F752" s="1">
        <v>0</v>
      </c>
      <c r="G752" s="2">
        <f t="shared" si="10"/>
        <v>7473.1559400000006</v>
      </c>
      <c r="H752" s="2">
        <f t="shared" si="11"/>
        <v>5.9999999999490683E-2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15793.55</v>
      </c>
      <c r="E809" s="1">
        <v>0</v>
      </c>
      <c r="F809" s="1">
        <v>0</v>
      </c>
      <c r="G809" s="2">
        <f t="shared" si="10"/>
        <v>25522.376800000002</v>
      </c>
      <c r="H809" s="2">
        <f t="shared" si="11"/>
        <v>0.4500000000007276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3948.59</v>
      </c>
      <c r="D812" s="1">
        <f>'PR-RAS'!E819</f>
        <v>3354.6</v>
      </c>
      <c r="E812" s="1">
        <v>0</v>
      </c>
      <c r="F812" s="1">
        <v>0</v>
      </c>
      <c r="G812" s="2">
        <f t="shared" si="18"/>
        <v>8643.4676900000013</v>
      </c>
      <c r="H812" s="2">
        <f t="shared" si="19"/>
        <v>0.80999999999994543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7858.12</v>
      </c>
      <c r="D814" s="1">
        <f>'PR-RAS'!E821</f>
        <v>5000</v>
      </c>
      <c r="E814" s="1">
        <v>0</v>
      </c>
      <c r="F814" s="1">
        <v>0</v>
      </c>
      <c r="G814" s="2">
        <f t="shared" si="18"/>
        <v>14518.651559999998</v>
      </c>
      <c r="H814" s="2">
        <f t="shared" si="19"/>
        <v>0.11999999999989086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20524.27</v>
      </c>
      <c r="D816" s="1">
        <f>'PR-RAS'!E823</f>
        <v>14220</v>
      </c>
      <c r="E816" s="1">
        <v>0</v>
      </c>
      <c r="F816" s="1">
        <v>0</v>
      </c>
      <c r="G816" s="2">
        <f t="shared" si="18"/>
        <v>39905.88005</v>
      </c>
      <c r="H816" s="2">
        <f t="shared" si="19"/>
        <v>0.27000000000043656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15485.32</v>
      </c>
      <c r="D817" s="1">
        <f>'PR-RAS'!E824</f>
        <v>20524.07</v>
      </c>
      <c r="E817" s="1">
        <v>0</v>
      </c>
      <c r="F817" s="1">
        <v>0</v>
      </c>
      <c r="G817" s="2">
        <f t="shared" si="18"/>
        <v>46131.303359999998</v>
      </c>
      <c r="H817" s="2">
        <f t="shared" si="19"/>
        <v>0.38999999999941792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3990.59</v>
      </c>
      <c r="D821" s="1">
        <f>'PR-RAS'!E828</f>
        <v>0</v>
      </c>
      <c r="E821" s="1">
        <v>0</v>
      </c>
      <c r="F821" s="1">
        <v>0</v>
      </c>
      <c r="G821" s="2">
        <f t="shared" si="18"/>
        <v>3272.2837999999997</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24169.34</v>
      </c>
      <c r="D878" s="1">
        <f>'PR-RAS'!E885</f>
        <v>0</v>
      </c>
      <c r="E878" s="1">
        <v>0</v>
      </c>
      <c r="F878" s="1">
        <v>0</v>
      </c>
      <c r="G878" s="2">
        <f t="shared" si="18"/>
        <v>21196.511180000001</v>
      </c>
      <c r="H878" s="2">
        <f t="shared" si="19"/>
        <v>0.34000000000014552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1521.4</v>
      </c>
      <c r="D893" s="1">
        <f>'PR-RAS'!E900</f>
        <v>0</v>
      </c>
      <c r="E893" s="1">
        <v>0</v>
      </c>
      <c r="F893" s="1">
        <v>0</v>
      </c>
      <c r="G893" s="2">
        <f t="shared" si="18"/>
        <v>1357.0888</v>
      </c>
      <c r="H893" s="2">
        <f t="shared" si="19"/>
        <v>0.40000000000009095</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199084.21</v>
      </c>
      <c r="D946" s="1">
        <f>'PR-RAS'!E953</f>
        <v>0</v>
      </c>
      <c r="E946" s="1">
        <v>0</v>
      </c>
      <c r="F946" s="1">
        <v>0</v>
      </c>
      <c r="G946" s="2">
        <f t="shared" si="18"/>
        <v>188134.57844999997</v>
      </c>
      <c r="H946" s="2">
        <f t="shared" si="19"/>
        <v>0.20999999999185093</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8539.84</v>
      </c>
      <c r="D961" s="1">
        <f>'PR-RAS'!E968</f>
        <v>24999.99</v>
      </c>
      <c r="E961" s="1">
        <v>0</v>
      </c>
      <c r="F961" s="1">
        <v>0</v>
      </c>
      <c r="G961" s="2">
        <f t="shared" si="18"/>
        <v>56198.227200000001</v>
      </c>
      <c r="H961" s="2">
        <f t="shared" si="19"/>
        <v>0.16999999999825377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5015948.97</v>
      </c>
      <c r="D984" s="6">
        <f>BILANCA!E6</f>
        <v>5232819.9800000004</v>
      </c>
      <c r="E984" s="6">
        <v>0</v>
      </c>
      <c r="F984" s="6">
        <v>0</v>
      </c>
      <c r="G984" s="7">
        <f t="shared" ref="G984:G1241" si="22">B984/1000*C984+B984/500*D984</f>
        <v>15481.58893</v>
      </c>
      <c r="H984" s="7">
        <f t="shared" si="19"/>
        <v>4.9999999813735485E-2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4963376.0599999996</v>
      </c>
      <c r="D985" s="1">
        <f>BILANCA!E7</f>
        <v>5062853.58</v>
      </c>
      <c r="E985" s="1">
        <v>0</v>
      </c>
      <c r="F985" s="1">
        <v>0</v>
      </c>
      <c r="G985" s="2">
        <f t="shared" si="22"/>
        <v>30178.166440000001</v>
      </c>
      <c r="H985" s="2">
        <f t="shared" si="19"/>
        <v>0.47999999951571226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810404.08</v>
      </c>
      <c r="D986" s="1">
        <f>BILANCA!E8</f>
        <v>867468.28999999992</v>
      </c>
      <c r="E986" s="1">
        <v>0</v>
      </c>
      <c r="F986" s="1">
        <v>0</v>
      </c>
      <c r="G986" s="2">
        <f t="shared" si="22"/>
        <v>7636.0219799999995</v>
      </c>
      <c r="H986" s="2">
        <f t="shared" si="19"/>
        <v>0.36999999987892807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628060.41</v>
      </c>
      <c r="D987" s="1">
        <f>BILANCA!E9</f>
        <v>692018.41</v>
      </c>
      <c r="E987" s="1">
        <v>0</v>
      </c>
      <c r="F987" s="1">
        <v>0</v>
      </c>
      <c r="G987" s="2">
        <f t="shared" si="22"/>
        <v>8048.3889200000003</v>
      </c>
      <c r="H987" s="2">
        <f t="shared" si="19"/>
        <v>0.82000000006519258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211008.31</v>
      </c>
      <c r="D988" s="1">
        <f>BILANCA!E10</f>
        <v>214289.56</v>
      </c>
      <c r="E988" s="1">
        <v>0</v>
      </c>
      <c r="F988" s="1">
        <v>0</v>
      </c>
      <c r="G988" s="2">
        <f t="shared" si="22"/>
        <v>3197.9371499999997</v>
      </c>
      <c r="H988" s="2">
        <f t="shared" si="19"/>
        <v>0.75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28664.639999999999</v>
      </c>
      <c r="D989" s="1">
        <f>BILANCA!E11</f>
        <v>38839.68</v>
      </c>
      <c r="E989" s="1">
        <v>0</v>
      </c>
      <c r="F989" s="1">
        <v>0</v>
      </c>
      <c r="G989" s="2">
        <f t="shared" si="22"/>
        <v>638.06400000000008</v>
      </c>
      <c r="H989" s="2">
        <f t="shared" si="19"/>
        <v>0.68000000000029104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4006088.9600000004</v>
      </c>
      <c r="D990" s="1">
        <f>BILANCA!E12</f>
        <v>4043252.2700000005</v>
      </c>
      <c r="E990" s="1">
        <v>0</v>
      </c>
      <c r="F990" s="1">
        <v>0</v>
      </c>
      <c r="G990" s="2">
        <f t="shared" si="22"/>
        <v>84648.154500000004</v>
      </c>
      <c r="H990" s="2">
        <f t="shared" si="19"/>
        <v>0.31000000005587935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3717656.39</v>
      </c>
      <c r="D991" s="1">
        <f>BILANCA!E13</f>
        <v>3743857.3000000003</v>
      </c>
      <c r="E991" s="1">
        <v>0</v>
      </c>
      <c r="F991" s="1">
        <v>0</v>
      </c>
      <c r="G991" s="2">
        <f t="shared" si="22"/>
        <v>89642.96792000001</v>
      </c>
      <c r="H991" s="2">
        <f t="shared" si="19"/>
        <v>0.69000000040978193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73262.58</v>
      </c>
      <c r="D992" s="1">
        <f>BILANCA!E14</f>
        <v>73262.58</v>
      </c>
      <c r="E992" s="1">
        <v>0</v>
      </c>
      <c r="F992" s="1">
        <v>0</v>
      </c>
      <c r="G992" s="2">
        <f t="shared" si="22"/>
        <v>1978.0896599999999</v>
      </c>
      <c r="H992" s="2">
        <f t="shared" si="19"/>
        <v>0.83999999999650754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668857.18999999994</v>
      </c>
      <c r="D994" s="1">
        <f>BILANCA!E16</f>
        <v>829778.85</v>
      </c>
      <c r="E994" s="1">
        <v>0</v>
      </c>
      <c r="F994" s="1">
        <v>0</v>
      </c>
      <c r="G994" s="2">
        <f t="shared" si="22"/>
        <v>25612.563789999997</v>
      </c>
      <c r="H994" s="2">
        <f t="shared" si="19"/>
        <v>0.33999999996740371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3559750.14</v>
      </c>
      <c r="D995" s="1">
        <f>BILANCA!E17</f>
        <v>3635207.27</v>
      </c>
      <c r="E995" s="1">
        <v>0</v>
      </c>
      <c r="F995" s="1">
        <v>0</v>
      </c>
      <c r="G995" s="2">
        <f t="shared" si="22"/>
        <v>129961.97616000001</v>
      </c>
      <c r="H995" s="2">
        <f t="shared" si="19"/>
        <v>0.41000000014901161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584213.52</v>
      </c>
      <c r="D996" s="1">
        <f>BILANCA!E18</f>
        <v>794391.4</v>
      </c>
      <c r="E996" s="1">
        <v>0</v>
      </c>
      <c r="F996" s="1">
        <v>0</v>
      </c>
      <c r="G996" s="2">
        <f t="shared" si="22"/>
        <v>28248.952160000001</v>
      </c>
      <c r="H996" s="2">
        <f t="shared" si="19"/>
        <v>0.88000000000465661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120256.76000000001</v>
      </c>
      <c r="D997" s="1">
        <f>BILANCA!E19</f>
        <v>148134.31</v>
      </c>
      <c r="E997" s="1">
        <v>0</v>
      </c>
      <c r="F997" s="1">
        <v>0</v>
      </c>
      <c r="G997" s="2">
        <f t="shared" si="22"/>
        <v>5831.3553200000006</v>
      </c>
      <c r="H997" s="2">
        <f t="shared" si="19"/>
        <v>0.54999999998835847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50017.63</v>
      </c>
      <c r="D998" s="1">
        <f>BILANCA!E20</f>
        <v>54550.2</v>
      </c>
      <c r="E998" s="1">
        <v>0</v>
      </c>
      <c r="F998" s="1">
        <v>0</v>
      </c>
      <c r="G998" s="2">
        <f t="shared" si="22"/>
        <v>2386.77045</v>
      </c>
      <c r="H998" s="2">
        <f t="shared" si="19"/>
        <v>0.56999999999970896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3595.66</v>
      </c>
      <c r="D999" s="1">
        <f>BILANCA!E21</f>
        <v>3595.66</v>
      </c>
      <c r="E999" s="1">
        <v>0</v>
      </c>
      <c r="F999" s="1">
        <v>0</v>
      </c>
      <c r="G999" s="2">
        <f t="shared" si="22"/>
        <v>172.59168</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138975.51999999999</v>
      </c>
      <c r="D1000" s="1">
        <f>BILANCA!E22</f>
        <v>140034.94999999998</v>
      </c>
      <c r="E1000" s="1">
        <v>0</v>
      </c>
      <c r="F1000" s="1">
        <v>0</v>
      </c>
      <c r="G1000" s="2">
        <f t="shared" si="22"/>
        <v>7123.7721399999991</v>
      </c>
      <c r="H1000" s="2">
        <f t="shared" si="19"/>
        <v>0.53000000002793968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4424.0200000000004</v>
      </c>
      <c r="D1003" s="1">
        <f>BILANCA!E25</f>
        <v>4424.0200000000004</v>
      </c>
      <c r="E1003" s="1">
        <v>0</v>
      </c>
      <c r="F1003" s="1">
        <v>0</v>
      </c>
      <c r="G1003" s="2">
        <f t="shared" si="22"/>
        <v>265.44120000000004</v>
      </c>
      <c r="H1003" s="2">
        <f t="shared" si="19"/>
        <v>4.0000000000873115E-2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138025.67000000001</v>
      </c>
      <c r="D1004" s="1">
        <f>BILANCA!E26</f>
        <v>204126.14</v>
      </c>
      <c r="E1004" s="1">
        <v>0</v>
      </c>
      <c r="F1004" s="1">
        <v>0</v>
      </c>
      <c r="G1004" s="2">
        <f t="shared" si="22"/>
        <v>11471.836950000003</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214781.74</v>
      </c>
      <c r="D1006" s="1">
        <f>BILANCA!E28</f>
        <v>258596.65999999997</v>
      </c>
      <c r="E1006" s="1">
        <v>0</v>
      </c>
      <c r="F1006" s="1">
        <v>0</v>
      </c>
      <c r="G1006" s="2">
        <f t="shared" si="22"/>
        <v>16835.426379999997</v>
      </c>
      <c r="H1006" s="2">
        <f t="shared" si="19"/>
        <v>0.6000000000349246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28906.479999999996</v>
      </c>
      <c r="D1007" s="1">
        <f>BILANCA!E29</f>
        <v>23940.14</v>
      </c>
      <c r="E1007" s="1">
        <v>0</v>
      </c>
      <c r="F1007" s="1">
        <v>0</v>
      </c>
      <c r="G1007" s="2">
        <f t="shared" si="22"/>
        <v>1842.8822399999999</v>
      </c>
      <c r="H1007" s="2">
        <f t="shared" si="19"/>
        <v>0.61999999999534339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74927.179999999993</v>
      </c>
      <c r="D1008" s="1">
        <f>BILANCA!E30</f>
        <v>74927.179999999993</v>
      </c>
      <c r="E1008" s="1">
        <v>0</v>
      </c>
      <c r="F1008" s="1">
        <v>0</v>
      </c>
      <c r="G1008" s="2">
        <f t="shared" si="22"/>
        <v>5619.5384999999997</v>
      </c>
      <c r="H1008" s="2">
        <f t="shared" si="19"/>
        <v>0.35999999998603016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46020.7</v>
      </c>
      <c r="D1012" s="1">
        <f>BILANCA!E34</f>
        <v>50987.039999999994</v>
      </c>
      <c r="E1012" s="1">
        <v>0</v>
      </c>
      <c r="F1012" s="1">
        <v>0</v>
      </c>
      <c r="G1012" s="2">
        <f t="shared" si="22"/>
        <v>4291.8486199999998</v>
      </c>
      <c r="H1012" s="2">
        <f t="shared" si="19"/>
        <v>0.33999999999650754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139269.33000000002</v>
      </c>
      <c r="D1023" s="1">
        <f>BILANCA!E45</f>
        <v>127320.52</v>
      </c>
      <c r="E1023" s="1">
        <v>0</v>
      </c>
      <c r="F1023" s="1">
        <v>0</v>
      </c>
      <c r="G1023" s="2">
        <f t="shared" si="22"/>
        <v>15756.414800000002</v>
      </c>
      <c r="H1023" s="2">
        <f t="shared" si="19"/>
        <v>0.81000000001222361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22456.7</v>
      </c>
      <c r="D1025" s="1">
        <f>BILANCA!E47</f>
        <v>23511.7</v>
      </c>
      <c r="E1025" s="1">
        <v>0</v>
      </c>
      <c r="F1025" s="1">
        <v>0</v>
      </c>
      <c r="G1025" s="2">
        <f t="shared" si="22"/>
        <v>2918.1642000000002</v>
      </c>
      <c r="H1025" s="2">
        <f t="shared" si="19"/>
        <v>0.59999999999854481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144371.79999999999</v>
      </c>
      <c r="D1027" s="1">
        <f>BILANCA!E49</f>
        <v>144371.79999999999</v>
      </c>
      <c r="E1027" s="1">
        <v>0</v>
      </c>
      <c r="F1027" s="1">
        <v>0</v>
      </c>
      <c r="G1027" s="2">
        <f t="shared" si="22"/>
        <v>19057.077599999997</v>
      </c>
      <c r="H1027" s="2">
        <f t="shared" si="19"/>
        <v>0.40000000002328306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27559.17</v>
      </c>
      <c r="D1028" s="1">
        <f>BILANCA!E50</f>
        <v>40562.979999999996</v>
      </c>
      <c r="E1028" s="1">
        <v>0</v>
      </c>
      <c r="F1028" s="1">
        <v>0</v>
      </c>
      <c r="G1028" s="2">
        <f t="shared" si="22"/>
        <v>4890.8308499999994</v>
      </c>
      <c r="H1028" s="2">
        <f t="shared" si="19"/>
        <v>0.19000000000232831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86006.73</v>
      </c>
      <c r="D1032" s="1">
        <f>BILANCA!E54</f>
        <v>107800.14</v>
      </c>
      <c r="E1032" s="1">
        <v>0</v>
      </c>
      <c r="F1032" s="1">
        <v>0</v>
      </c>
      <c r="G1032" s="2">
        <f t="shared" si="22"/>
        <v>14778.743490000001</v>
      </c>
      <c r="H1032" s="2">
        <f t="shared" si="19"/>
        <v>0.41000000000349246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86006.73</v>
      </c>
      <c r="D1033" s="1">
        <f>BILANCA!E55</f>
        <v>107800.14</v>
      </c>
      <c r="E1033" s="1">
        <v>0</v>
      </c>
      <c r="F1033" s="1">
        <v>0</v>
      </c>
      <c r="G1033" s="2">
        <f t="shared" si="22"/>
        <v>15080.3505</v>
      </c>
      <c r="H1033" s="2">
        <f t="shared" si="19"/>
        <v>0.41000000000349246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146883.01999999999</v>
      </c>
      <c r="D1034" s="1">
        <f>BILANCA!E56</f>
        <v>152133.01999999999</v>
      </c>
      <c r="E1034" s="1">
        <v>0</v>
      </c>
      <c r="F1034" s="1">
        <v>0</v>
      </c>
      <c r="G1034" s="2">
        <f t="shared" si="22"/>
        <v>23008.602059999997</v>
      </c>
      <c r="H1034" s="2">
        <f t="shared" si="19"/>
        <v>3.9999999979045242E-2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146883.01999999999</v>
      </c>
      <c r="D1035" s="1">
        <f>BILANCA!E57</f>
        <v>152133.01999999999</v>
      </c>
      <c r="E1035" s="1">
        <v>0</v>
      </c>
      <c r="F1035" s="1">
        <v>0</v>
      </c>
      <c r="G1035" s="2">
        <f t="shared" si="22"/>
        <v>23459.751119999997</v>
      </c>
      <c r="H1035" s="2">
        <f t="shared" si="19"/>
        <v>3.9999999979045242E-2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52572.91</v>
      </c>
      <c r="D1046" s="1">
        <f>BILANCA!E68</f>
        <v>169966.40000000005</v>
      </c>
      <c r="E1046" s="1">
        <v>0</v>
      </c>
      <c r="F1046" s="1">
        <v>0</v>
      </c>
      <c r="G1046" s="2">
        <f t="shared" si="22"/>
        <v>24727.859730000007</v>
      </c>
      <c r="H1046" s="2">
        <f t="shared" si="19"/>
        <v>0.49000000004889444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60</v>
      </c>
      <c r="D1047" s="1">
        <f>BILANCA!E69</f>
        <v>67641.330000000075</v>
      </c>
      <c r="E1047" s="1">
        <v>0</v>
      </c>
      <c r="F1047" s="1">
        <v>0</v>
      </c>
      <c r="G1047" s="2">
        <f t="shared" si="22"/>
        <v>8661.9302400000106</v>
      </c>
      <c r="H1047" s="2">
        <f t="shared" si="19"/>
        <v>0.33000000007450581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67581.330000000075</v>
      </c>
      <c r="E1048" s="1">
        <v>0</v>
      </c>
      <c r="F1048" s="1">
        <v>0</v>
      </c>
      <c r="G1048" s="2">
        <f t="shared" si="22"/>
        <v>8785.5729000000101</v>
      </c>
      <c r="H1048" s="2">
        <f t="shared" si="19"/>
        <v>0.33000000007450581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67581.330000000075</v>
      </c>
      <c r="E1050" s="1">
        <v>0</v>
      </c>
      <c r="F1050" s="1">
        <v>0</v>
      </c>
      <c r="G1050" s="2">
        <f t="shared" si="22"/>
        <v>9055.89822000001</v>
      </c>
      <c r="H1050" s="2">
        <f t="shared" si="19"/>
        <v>0.33000000007450581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60</v>
      </c>
      <c r="D1054" s="1">
        <f>BILANCA!E76</f>
        <v>60</v>
      </c>
      <c r="E1054" s="1">
        <v>0</v>
      </c>
      <c r="F1054" s="1">
        <v>0</v>
      </c>
      <c r="G1054" s="2">
        <f t="shared" si="22"/>
        <v>12.78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2387.5500000000002</v>
      </c>
      <c r="D1056" s="1">
        <f>BILANCA!E78</f>
        <v>5289.7000000000007</v>
      </c>
      <c r="E1056" s="1">
        <v>0</v>
      </c>
      <c r="F1056" s="1">
        <v>0</v>
      </c>
      <c r="G1056" s="2">
        <f t="shared" si="22"/>
        <v>946.58735000000013</v>
      </c>
      <c r="H1056" s="2">
        <f t="shared" si="19"/>
        <v>0.74999999999909051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2387.5500000000002</v>
      </c>
      <c r="D1064" s="1">
        <f>BILANCA!E86</f>
        <v>5289.7000000000007</v>
      </c>
      <c r="E1064" s="1">
        <v>0</v>
      </c>
      <c r="F1064" s="1">
        <v>0</v>
      </c>
      <c r="G1064" s="2">
        <f t="shared" si="22"/>
        <v>1050.3229500000002</v>
      </c>
      <c r="H1064" s="2">
        <f t="shared" si="19"/>
        <v>0.74999999999909051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502382.37</v>
      </c>
      <c r="D1113" s="1">
        <f>BILANCA!E135</f>
        <v>502382.37</v>
      </c>
      <c r="E1113" s="1">
        <v>0</v>
      </c>
      <c r="F1113" s="1">
        <v>0</v>
      </c>
      <c r="G1113" s="2">
        <f t="shared" si="22"/>
        <v>195929.12430000002</v>
      </c>
      <c r="H1113" s="2">
        <f t="shared" si="23"/>
        <v>0.73999999999068677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502382.37</v>
      </c>
      <c r="D1117" s="1">
        <f>BILANCA!E139</f>
        <v>502382.37</v>
      </c>
      <c r="E1117" s="1">
        <v>0</v>
      </c>
      <c r="F1117" s="1">
        <v>0</v>
      </c>
      <c r="G1117" s="2">
        <f t="shared" si="22"/>
        <v>201957.71273999999</v>
      </c>
      <c r="H1117" s="2">
        <f t="shared" si="23"/>
        <v>0.73999999999068677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502382.37</v>
      </c>
      <c r="D1123" s="1">
        <f>BILANCA!E145</f>
        <v>502382.37</v>
      </c>
      <c r="E1123" s="1">
        <v>0</v>
      </c>
      <c r="F1123" s="1">
        <v>0</v>
      </c>
      <c r="G1123" s="2">
        <f t="shared" si="22"/>
        <v>211000.59540000005</v>
      </c>
      <c r="H1123" s="2">
        <f t="shared" si="23"/>
        <v>0.73999999999068677</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50125.36</v>
      </c>
      <c r="D1124" s="1">
        <f>BILANCA!E146</f>
        <v>97035.369999999981</v>
      </c>
      <c r="E1124" s="1">
        <v>0</v>
      </c>
      <c r="F1124" s="1">
        <v>0</v>
      </c>
      <c r="G1124" s="2">
        <f t="shared" si="22"/>
        <v>34431.650099999992</v>
      </c>
      <c r="H1124" s="2">
        <f t="shared" si="23"/>
        <v>0.72999999998137355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10671.48</v>
      </c>
      <c r="D1125" s="1">
        <f>BILANCA!E147</f>
        <v>4983.84</v>
      </c>
      <c r="E1125" s="1">
        <v>0</v>
      </c>
      <c r="F1125" s="1">
        <v>0</v>
      </c>
      <c r="G1125" s="2">
        <f t="shared" si="22"/>
        <v>2930.7607199999993</v>
      </c>
      <c r="H1125" s="2">
        <f t="shared" si="23"/>
        <v>0.63999999999941792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33725.61</v>
      </c>
      <c r="D1136" s="1">
        <f>BILANCA!E158</f>
        <v>85647.359999999986</v>
      </c>
      <c r="E1136" s="1">
        <v>0</v>
      </c>
      <c r="F1136" s="1">
        <v>0</v>
      </c>
      <c r="G1136" s="2">
        <f t="shared" si="22"/>
        <v>31368.110489999995</v>
      </c>
      <c r="H1136" s="2">
        <f t="shared" si="23"/>
        <v>0.74999999998544808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22466.959999999999</v>
      </c>
      <c r="D1137" s="1">
        <f>BILANCA!E159</f>
        <v>25499.84</v>
      </c>
      <c r="E1137" s="1">
        <v>0</v>
      </c>
      <c r="F1137" s="1">
        <v>0</v>
      </c>
      <c r="G1137" s="2">
        <f t="shared" si="22"/>
        <v>11313.86256</v>
      </c>
      <c r="H1137" s="2">
        <f t="shared" si="23"/>
        <v>0.2000000000007276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16738.689999999999</v>
      </c>
      <c r="D1141" s="1">
        <f>BILANCA!E163</f>
        <v>19095.669999999998</v>
      </c>
      <c r="E1141" s="1">
        <v>0</v>
      </c>
      <c r="F1141" s="1">
        <v>0</v>
      </c>
      <c r="G1141" s="2">
        <f t="shared" si="22"/>
        <v>8678.944739999999</v>
      </c>
      <c r="H1141" s="2">
        <f t="shared" si="23"/>
        <v>0.6400000000030559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5015948.97</v>
      </c>
      <c r="D1152" s="1">
        <f>BILANCA!E175</f>
        <v>5232819.9799999995</v>
      </c>
      <c r="E1152" s="1">
        <v>0</v>
      </c>
      <c r="F1152" s="1">
        <v>0</v>
      </c>
      <c r="G1152" s="2">
        <f t="shared" si="22"/>
        <v>2616388.52917</v>
      </c>
      <c r="H1152" s="2">
        <f t="shared" si="23"/>
        <v>5.000000074505806E-2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199655.01000000004</v>
      </c>
      <c r="D1153" s="1">
        <f>BILANCA!E176</f>
        <v>118255.94000000006</v>
      </c>
      <c r="E1153" s="1">
        <v>0</v>
      </c>
      <c r="F1153" s="1">
        <v>0</v>
      </c>
      <c r="G1153" s="2">
        <f t="shared" si="22"/>
        <v>74148.371300000028</v>
      </c>
      <c r="H1153" s="2">
        <f t="shared" si="23"/>
        <v>6.9999999977881089E-2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34949.61</v>
      </c>
      <c r="D1154" s="1">
        <f>BILANCA!E177</f>
        <v>84969.489999999991</v>
      </c>
      <c r="E1154" s="1">
        <v>0</v>
      </c>
      <c r="F1154" s="1">
        <v>0</v>
      </c>
      <c r="G1154" s="2">
        <f t="shared" si="22"/>
        <v>35035.94889</v>
      </c>
      <c r="H1154" s="2">
        <f t="shared" si="23"/>
        <v>0.8799999999901047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9683.75</v>
      </c>
      <c r="D1155" s="1">
        <f>BILANCA!E178</f>
        <v>40537.670000000042</v>
      </c>
      <c r="E1155" s="1">
        <v>0</v>
      </c>
      <c r="F1155" s="1">
        <v>0</v>
      </c>
      <c r="G1155" s="2">
        <f t="shared" si="22"/>
        <v>15610.563480000013</v>
      </c>
      <c r="H1155" s="2">
        <f t="shared" si="23"/>
        <v>0.57999999995809048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20642.740000000002</v>
      </c>
      <c r="D1156" s="1">
        <f>BILANCA!E179</f>
        <v>21533.979999999981</v>
      </c>
      <c r="E1156" s="1">
        <v>0</v>
      </c>
      <c r="F1156" s="1">
        <v>0</v>
      </c>
      <c r="G1156" s="2">
        <f t="shared" si="22"/>
        <v>11021.951099999993</v>
      </c>
      <c r="H1156" s="2">
        <f t="shared" si="23"/>
        <v>0.28000000001702574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567.65</v>
      </c>
      <c r="D1157" s="1">
        <f>BILANCA!E180</f>
        <v>5.9400000000000546</v>
      </c>
      <c r="E1157" s="1">
        <v>0</v>
      </c>
      <c r="F1157" s="1">
        <v>0</v>
      </c>
      <c r="G1157" s="2">
        <f t="shared" si="22"/>
        <v>100.83822000000001</v>
      </c>
      <c r="H1157" s="2">
        <f t="shared" si="23"/>
        <v>0.40999999999996817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567.65</v>
      </c>
      <c r="D1160" s="1">
        <f>BILANCA!E183</f>
        <v>5.9400000000000546</v>
      </c>
      <c r="E1160" s="1">
        <v>0</v>
      </c>
      <c r="F1160" s="1">
        <v>0</v>
      </c>
      <c r="G1160" s="2">
        <f t="shared" si="22"/>
        <v>102.57681000000001</v>
      </c>
      <c r="H1160" s="2">
        <f t="shared" si="23"/>
        <v>0.40999999999996817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964.54</v>
      </c>
      <c r="D1163" s="1">
        <f>BILANCA!E186</f>
        <v>0</v>
      </c>
      <c r="E1163" s="1">
        <v>0</v>
      </c>
      <c r="F1163" s="1">
        <v>0</v>
      </c>
      <c r="G1163" s="2">
        <f t="shared" si="22"/>
        <v>173.6172</v>
      </c>
      <c r="H1163" s="2">
        <f t="shared" si="23"/>
        <v>0.46000000000003638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3090.93</v>
      </c>
      <c r="D1165" s="1">
        <f>BILANCA!E188</f>
        <v>22891.899999999965</v>
      </c>
      <c r="E1165" s="1">
        <v>0</v>
      </c>
      <c r="F1165" s="1">
        <v>0</v>
      </c>
      <c r="G1165" s="2">
        <f t="shared" si="22"/>
        <v>8895.2008599999863</v>
      </c>
      <c r="H1165" s="2">
        <f t="shared" si="23"/>
        <v>0.17000000003508831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139014.67000000001</v>
      </c>
      <c r="D1166" s="1">
        <f>BILANCA!E189</f>
        <v>33286.45000000007</v>
      </c>
      <c r="E1166" s="1">
        <v>0</v>
      </c>
      <c r="F1166" s="1">
        <v>0</v>
      </c>
      <c r="G1166" s="2">
        <f t="shared" si="22"/>
        <v>37622.525310000026</v>
      </c>
      <c r="H1166" s="2">
        <f t="shared" si="23"/>
        <v>0.78000000005704351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25690.73</v>
      </c>
      <c r="D1183" s="1">
        <f>BILANCA!E206</f>
        <v>0</v>
      </c>
      <c r="E1183" s="1">
        <v>0</v>
      </c>
      <c r="F1183" s="1">
        <v>0</v>
      </c>
      <c r="G1183" s="2">
        <f t="shared" si="22"/>
        <v>5138.1460000000006</v>
      </c>
      <c r="H1183" s="2">
        <f t="shared" si="23"/>
        <v>0.27000000000043656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25690.73</v>
      </c>
      <c r="D1184" s="1">
        <f>BILANCA!E207</f>
        <v>0</v>
      </c>
      <c r="E1184" s="1">
        <v>0</v>
      </c>
      <c r="F1184" s="1">
        <v>0</v>
      </c>
      <c r="G1184" s="2">
        <f t="shared" si="22"/>
        <v>5163.83673</v>
      </c>
      <c r="H1184" s="2">
        <f t="shared" si="23"/>
        <v>0.27000000000043656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24169.34</v>
      </c>
      <c r="D1191" s="1">
        <f>BILANCA!E214</f>
        <v>0</v>
      </c>
      <c r="E1191" s="1">
        <v>0</v>
      </c>
      <c r="F1191" s="1">
        <v>0</v>
      </c>
      <c r="G1191" s="2">
        <f t="shared" si="22"/>
        <v>5027.2227199999998</v>
      </c>
      <c r="H1191" s="2">
        <f t="shared" si="23"/>
        <v>0.34000000000014552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1521.39</v>
      </c>
      <c r="D1194" s="1">
        <f>BILANCA!E217</f>
        <v>0</v>
      </c>
      <c r="E1194" s="1">
        <v>0</v>
      </c>
      <c r="F1194" s="1">
        <v>0</v>
      </c>
      <c r="G1194" s="2">
        <f t="shared" si="22"/>
        <v>321.01328999999998</v>
      </c>
      <c r="H1194" s="2">
        <f t="shared" si="23"/>
        <v>0.39000000000010004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4816293.96</v>
      </c>
      <c r="D1214" s="1">
        <f>BILANCA!E237</f>
        <v>5114564.0399999991</v>
      </c>
      <c r="E1214" s="1">
        <v>0</v>
      </c>
      <c r="F1214" s="1">
        <v>0</v>
      </c>
      <c r="G1214" s="2">
        <f t="shared" si="22"/>
        <v>3475492.4912399994</v>
      </c>
      <c r="H1214" s="2">
        <f t="shared" si="23"/>
        <v>7.9999999143183231E-2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4937685.3299999991</v>
      </c>
      <c r="D1215" s="1">
        <f>BILANCA!E238</f>
        <v>5062853.5799999991</v>
      </c>
      <c r="E1215" s="1">
        <v>0</v>
      </c>
      <c r="F1215" s="1">
        <v>0</v>
      </c>
      <c r="G1215" s="2">
        <f t="shared" si="22"/>
        <v>3494707.0576799996</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4963376.0599999996</v>
      </c>
      <c r="D1216" s="1">
        <f>BILANCA!E239</f>
        <v>5062853.5799999991</v>
      </c>
      <c r="E1216" s="1">
        <v>0</v>
      </c>
      <c r="F1216" s="1">
        <v>0</v>
      </c>
      <c r="G1216" s="2">
        <f t="shared" si="22"/>
        <v>3515756.3902599998</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4963376.0599999996</v>
      </c>
      <c r="D1217" s="1">
        <f>BILANCA!E240</f>
        <v>5062853.5799999991</v>
      </c>
      <c r="E1217" s="1">
        <v>0</v>
      </c>
      <c r="F1217" s="1">
        <v>0</v>
      </c>
      <c r="G1217" s="2">
        <f t="shared" si="22"/>
        <v>3530845.4734799997</v>
      </c>
      <c r="H1217" s="2">
        <f t="shared" si="23"/>
        <v>0.48000000044703484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25690.73</v>
      </c>
      <c r="D1219" s="1">
        <f>BILANCA!E242</f>
        <v>0</v>
      </c>
      <c r="E1219" s="1">
        <v>0</v>
      </c>
      <c r="F1219" s="1">
        <v>0</v>
      </c>
      <c r="G1219" s="2">
        <f t="shared" si="22"/>
        <v>6063.0122799999999</v>
      </c>
      <c r="H1219" s="2">
        <f t="shared" si="23"/>
        <v>0.27000000000043656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25690.73</v>
      </c>
      <c r="D1220" s="1">
        <f>BILANCA!E243</f>
        <v>0</v>
      </c>
      <c r="E1220" s="1">
        <v>0</v>
      </c>
      <c r="F1220" s="1">
        <v>0</v>
      </c>
      <c r="G1220" s="2">
        <f t="shared" si="22"/>
        <v>6088.7030099999993</v>
      </c>
      <c r="H1220" s="2">
        <f t="shared" si="23"/>
        <v>0.27000000000043656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-171516.72999999998</v>
      </c>
      <c r="D1222" s="1">
        <f>BILANCA!E245</f>
        <v>-45324.909999999916</v>
      </c>
      <c r="E1222" s="1">
        <v>0</v>
      </c>
      <c r="F1222" s="1">
        <v>0</v>
      </c>
      <c r="G1222" s="2">
        <f t="shared" si="22"/>
        <v>-62657.805449999949</v>
      </c>
      <c r="H1222" s="2">
        <f t="shared" si="23"/>
        <v>0.36000000010244548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378281.1</v>
      </c>
      <c r="D1223" s="1">
        <f>BILANCA!E246</f>
        <v>351817.55</v>
      </c>
      <c r="E1223" s="1">
        <v>0</v>
      </c>
      <c r="F1223" s="1">
        <v>0</v>
      </c>
      <c r="G1223" s="2">
        <f t="shared" si="22"/>
        <v>259659.88799999998</v>
      </c>
      <c r="H1223" s="2">
        <f t="shared" si="23"/>
        <v>0.54999999998835847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378281.1</v>
      </c>
      <c r="D1224" s="1">
        <f>BILANCA!E247</f>
        <v>351817.55</v>
      </c>
      <c r="E1224" s="1">
        <v>0</v>
      </c>
      <c r="F1224" s="1">
        <v>0</v>
      </c>
      <c r="G1224" s="2">
        <f t="shared" si="22"/>
        <v>260741.80419999996</v>
      </c>
      <c r="H1224" s="2">
        <f t="shared" si="23"/>
        <v>0.54999999998835847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549797.82999999996</v>
      </c>
      <c r="D1227" s="1">
        <f>BILANCA!E250</f>
        <v>397142.4599999999</v>
      </c>
      <c r="E1227" s="1">
        <v>0</v>
      </c>
      <c r="F1227" s="1">
        <v>0</v>
      </c>
      <c r="G1227" s="2">
        <f t="shared" si="22"/>
        <v>327956.19099999993</v>
      </c>
      <c r="H1227" s="2">
        <f t="shared" si="23"/>
        <v>0.62999999994644895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305593.18</v>
      </c>
      <c r="D1229" s="1">
        <f>BILANCA!E252</f>
        <v>366279.0199999999</v>
      </c>
      <c r="E1229" s="1">
        <v>0</v>
      </c>
      <c r="F1229" s="1">
        <v>0</v>
      </c>
      <c r="G1229" s="2">
        <f t="shared" si="22"/>
        <v>255385.20011999994</v>
      </c>
      <c r="H1229" s="2">
        <f t="shared" si="23"/>
        <v>0.19999999989522621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244204.65</v>
      </c>
      <c r="D1230" s="1">
        <f>BILANCA!E253</f>
        <v>30863.440000000002</v>
      </c>
      <c r="E1230" s="1">
        <v>0</v>
      </c>
      <c r="F1230" s="1">
        <v>0</v>
      </c>
      <c r="G1230" s="2">
        <f t="shared" si="22"/>
        <v>75565.087910000002</v>
      </c>
      <c r="H1230" s="2">
        <f t="shared" si="23"/>
        <v>0.79000000000814907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50125.36</v>
      </c>
      <c r="D1232" s="1">
        <f>BILANCA!E255</f>
        <v>97035.37</v>
      </c>
      <c r="E1232" s="1">
        <v>0</v>
      </c>
      <c r="F1232" s="1">
        <v>0</v>
      </c>
      <c r="G1232" s="2">
        <f t="shared" si="22"/>
        <v>60804.828899999993</v>
      </c>
      <c r="H1232" s="2">
        <f t="shared" si="23"/>
        <v>0.72999999999592546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764011.48</v>
      </c>
      <c r="D1236" s="1">
        <f>BILANCA!E259</f>
        <v>1064011.48</v>
      </c>
      <c r="E1236" s="1">
        <v>0</v>
      </c>
      <c r="F1236" s="1">
        <v>0</v>
      </c>
      <c r="G1236" s="2">
        <f t="shared" si="22"/>
        <v>731684.71331999998</v>
      </c>
      <c r="H1236" s="2">
        <f t="shared" si="23"/>
        <v>0.9599999999627471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764011.48</v>
      </c>
      <c r="D1237" s="1">
        <f>BILANCA!E260</f>
        <v>1064011.48</v>
      </c>
      <c r="E1237" s="1">
        <v>0</v>
      </c>
      <c r="F1237" s="1">
        <v>0</v>
      </c>
      <c r="G1237" s="2">
        <f t="shared" si="22"/>
        <v>734576.74775999994</v>
      </c>
      <c r="H1237" s="2">
        <f t="shared" si="23"/>
        <v>0.9599999999627471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66864.05</v>
      </c>
      <c r="D1240" s="1">
        <f>BILANCA!E264</f>
        <v>116131.04</v>
      </c>
      <c r="E1240" s="1">
        <v>0</v>
      </c>
      <c r="F1240" s="1">
        <v>0</v>
      </c>
      <c r="G1240" s="2">
        <f t="shared" si="22"/>
        <v>76875.415410000001</v>
      </c>
      <c r="H1240" s="2">
        <f t="shared" si="23"/>
        <v>8.999999999650754E-2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1130.08</v>
      </c>
      <c r="D1244" s="1">
        <f>BILANCA!E268</f>
        <v>2520.1799999999998</v>
      </c>
      <c r="E1244" s="1">
        <v>0</v>
      </c>
      <c r="F1244" s="1">
        <v>0</v>
      </c>
      <c r="G1244" s="2">
        <f t="shared" si="24"/>
        <v>1610.4848400000001</v>
      </c>
      <c r="H1244" s="2">
        <f t="shared" si="23"/>
        <v>0.25999999999976353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1257.47</v>
      </c>
      <c r="D1247" s="1">
        <f>BILANCA!E271</f>
        <v>2769.5200000000004</v>
      </c>
      <c r="E1247" s="1">
        <v>0</v>
      </c>
      <c r="F1247" s="1">
        <v>0</v>
      </c>
      <c r="G1247" s="2">
        <f t="shared" si="24"/>
        <v>1794.2786400000002</v>
      </c>
      <c r="H1247" s="2">
        <f t="shared" si="23"/>
        <v>0.94999999999959073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12186.53</v>
      </c>
      <c r="D1263" s="1">
        <f>BILANCA!E287</f>
        <v>26302.37</v>
      </c>
      <c r="E1263" s="1">
        <v>0</v>
      </c>
      <c r="F1263" s="1">
        <v>0</v>
      </c>
      <c r="G1263" s="2">
        <f t="shared" si="24"/>
        <v>18141.555600000003</v>
      </c>
      <c r="H1263" s="2">
        <f t="shared" si="23"/>
        <v>0.83999999999832653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22763.08</v>
      </c>
      <c r="D1264" s="1">
        <f>BILANCA!E288</f>
        <v>58667.12</v>
      </c>
      <c r="E1264" s="1">
        <v>0</v>
      </c>
      <c r="F1264" s="1">
        <v>0</v>
      </c>
      <c r="G1264" s="2">
        <f t="shared" si="24"/>
        <v>39367.346920000004</v>
      </c>
      <c r="H1264" s="2">
        <f t="shared" si="23"/>
        <v>0.20000000000436557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98820.96</v>
      </c>
      <c r="D1265" s="1">
        <f>BILANCA!E289</f>
        <v>33286.449999999997</v>
      </c>
      <c r="E1265" s="1">
        <v>0</v>
      </c>
      <c r="F1265" s="1">
        <v>0</v>
      </c>
      <c r="G1265" s="2">
        <f t="shared" si="24"/>
        <v>46641.068519999993</v>
      </c>
      <c r="H1265" s="2">
        <f t="shared" si="23"/>
        <v>0.48999999999068677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40193.71</v>
      </c>
      <c r="D1266" s="1">
        <f>BILANCA!E290</f>
        <v>0</v>
      </c>
      <c r="E1266" s="1">
        <v>0</v>
      </c>
      <c r="F1266" s="1">
        <v>0</v>
      </c>
      <c r="G1266" s="2">
        <f t="shared" si="24"/>
        <v>11374.819929999998</v>
      </c>
      <c r="H1266" s="2">
        <f t="shared" si="23"/>
        <v>0.29000000000087311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25690.73</v>
      </c>
      <c r="D1270" s="1">
        <f>BILANCA!E294</f>
        <v>0</v>
      </c>
      <c r="E1270" s="1">
        <v>0</v>
      </c>
      <c r="F1270" s="1">
        <v>0</v>
      </c>
      <c r="G1270" s="2">
        <f t="shared" si="24"/>
        <v>7373.2395099999994</v>
      </c>
      <c r="H1270" s="2">
        <f t="shared" si="23"/>
        <v>0.27000000000043656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19933.5</v>
      </c>
      <c r="E1273" s="1">
        <v>0</v>
      </c>
      <c r="F1273" s="1">
        <v>0</v>
      </c>
      <c r="G1273" s="2">
        <f t="shared" si="24"/>
        <v>11561.429999999998</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3090.93</v>
      </c>
      <c r="D1274" s="1">
        <f>BILANCA!E298</f>
        <v>2958.3999999999942</v>
      </c>
      <c r="E1274" s="1">
        <v>0</v>
      </c>
      <c r="F1274" s="1">
        <v>0</v>
      </c>
      <c r="G1274" s="2">
        <f t="shared" si="24"/>
        <v>2621.2494299999962</v>
      </c>
      <c r="H1274" s="2">
        <f t="shared" si="23"/>
        <v>0.46999999999434294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242705.36</v>
      </c>
      <c r="D1299" s="6">
        <f>'RAS-funkcijski'!E5</f>
        <v>325508.27999999997</v>
      </c>
      <c r="E1299" s="6">
        <v>0</v>
      </c>
      <c r="F1299" s="6">
        <v>0</v>
      </c>
      <c r="G1299" s="7">
        <f t="shared" si="24"/>
        <v>893.72191999999995</v>
      </c>
      <c r="H1299" s="7">
        <f t="shared" si="23"/>
        <v>0.63999999995576218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29386.690000000002</v>
      </c>
      <c r="D1300" s="1">
        <f>'RAS-funkcijski'!E6</f>
        <v>26879.85</v>
      </c>
      <c r="E1300" s="1">
        <v>0</v>
      </c>
      <c r="F1300" s="1">
        <v>0</v>
      </c>
      <c r="G1300" s="2">
        <f t="shared" si="24"/>
        <v>166.29277999999999</v>
      </c>
      <c r="H1300" s="2">
        <f t="shared" si="23"/>
        <v>0.45999999999912689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24354.36</v>
      </c>
      <c r="D1301" s="1">
        <f>'RAS-funkcijski'!E7</f>
        <v>24296.46</v>
      </c>
      <c r="E1301" s="1">
        <v>0</v>
      </c>
      <c r="F1301" s="1">
        <v>0</v>
      </c>
      <c r="G1301" s="2">
        <f t="shared" si="24"/>
        <v>218.84183999999999</v>
      </c>
      <c r="H1301" s="2">
        <f t="shared" si="23"/>
        <v>0.81999999999970896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5032.33</v>
      </c>
      <c r="D1302" s="1">
        <f>'RAS-funkcijski'!E8</f>
        <v>2583.39</v>
      </c>
      <c r="E1302" s="1">
        <v>0</v>
      </c>
      <c r="F1302" s="1">
        <v>0</v>
      </c>
      <c r="G1302" s="2">
        <f t="shared" si="24"/>
        <v>40.796440000000004</v>
      </c>
      <c r="H1302" s="2">
        <f t="shared" si="23"/>
        <v>0.71999999999979991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213318.66999999998</v>
      </c>
      <c r="D1307" s="1">
        <f>'RAS-funkcijski'!E13</f>
        <v>298628.43</v>
      </c>
      <c r="E1307" s="1">
        <v>0</v>
      </c>
      <c r="F1307" s="1">
        <v>0</v>
      </c>
      <c r="G1307" s="2">
        <f t="shared" si="24"/>
        <v>7295.1797699999988</v>
      </c>
      <c r="H1307" s="2">
        <f t="shared" si="23"/>
        <v>0.76000000000931323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211903.86</v>
      </c>
      <c r="D1308" s="1">
        <f>'RAS-funkcijski'!E14</f>
        <v>295241.46000000002</v>
      </c>
      <c r="E1308" s="1">
        <v>0</v>
      </c>
      <c r="F1308" s="1">
        <v>0</v>
      </c>
      <c r="G1308" s="2">
        <f t="shared" si="24"/>
        <v>8023.8678</v>
      </c>
      <c r="H1308" s="2">
        <f t="shared" si="23"/>
        <v>0.6000000000349246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1414.81</v>
      </c>
      <c r="D1310" s="1">
        <f>'RAS-funkcijski'!E16</f>
        <v>3386.97</v>
      </c>
      <c r="E1310" s="1">
        <v>0</v>
      </c>
      <c r="F1310" s="1">
        <v>0</v>
      </c>
      <c r="G1310" s="2">
        <f t="shared" si="24"/>
        <v>98.264999999999986</v>
      </c>
      <c r="H1310" s="2">
        <f t="shared" si="23"/>
        <v>0.22000000000025466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156811.49</v>
      </c>
      <c r="D1322" s="1">
        <f>'RAS-funkcijski'!E28</f>
        <v>176588.38</v>
      </c>
      <c r="E1322" s="1">
        <v>0</v>
      </c>
      <c r="F1322" s="1">
        <v>0</v>
      </c>
      <c r="G1322" s="2">
        <f t="shared" si="24"/>
        <v>12239.717999999999</v>
      </c>
      <c r="H1322" s="2">
        <f t="shared" si="23"/>
        <v>0.86999999999534339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156811.49</v>
      </c>
      <c r="D1324" s="1">
        <f>'RAS-funkcijski'!E30</f>
        <v>176588.38</v>
      </c>
      <c r="E1324" s="1">
        <v>0</v>
      </c>
      <c r="F1324" s="1">
        <v>0</v>
      </c>
      <c r="G1324" s="2">
        <f t="shared" si="24"/>
        <v>13259.6945</v>
      </c>
      <c r="H1324" s="2">
        <f t="shared" si="23"/>
        <v>0.86999999999534339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141529.73000000001</v>
      </c>
      <c r="D1329" s="1">
        <f>'RAS-funkcijski'!E35</f>
        <v>205373.64</v>
      </c>
      <c r="E1329" s="1">
        <v>0</v>
      </c>
      <c r="F1329" s="1">
        <v>0</v>
      </c>
      <c r="G1329" s="2">
        <f t="shared" si="24"/>
        <v>17120.587310000003</v>
      </c>
      <c r="H1329" s="2">
        <f t="shared" si="23"/>
        <v>0.62999999997555278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3497.84</v>
      </c>
      <c r="E1330" s="1">
        <v>0</v>
      </c>
      <c r="F1330" s="1">
        <v>0</v>
      </c>
      <c r="G1330" s="2">
        <f t="shared" si="24"/>
        <v>223.86176</v>
      </c>
      <c r="H1330" s="2">
        <f t="shared" si="23"/>
        <v>0.15999999999985448</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3497.84</v>
      </c>
      <c r="E1332" s="1">
        <v>0</v>
      </c>
      <c r="F1332" s="1">
        <v>0</v>
      </c>
      <c r="G1332" s="2">
        <f t="shared" si="24"/>
        <v>237.85312000000002</v>
      </c>
      <c r="H1332" s="2">
        <f t="shared" si="23"/>
        <v>0.15999999999985448</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6916.91</v>
      </c>
      <c r="D1333" s="1">
        <f>'RAS-funkcijski'!E39</f>
        <v>21775.39</v>
      </c>
      <c r="E1333" s="1">
        <v>0</v>
      </c>
      <c r="F1333" s="1">
        <v>0</v>
      </c>
      <c r="G1333" s="2">
        <f t="shared" si="24"/>
        <v>1766.3691500000002</v>
      </c>
      <c r="H1333" s="2">
        <f t="shared" si="23"/>
        <v>0.47999999999956344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6916.91</v>
      </c>
      <c r="D1334" s="1">
        <f>'RAS-funkcijski'!E40</f>
        <v>21775.39</v>
      </c>
      <c r="E1334" s="1">
        <v>0</v>
      </c>
      <c r="F1334" s="1">
        <v>0</v>
      </c>
      <c r="G1334" s="2">
        <f t="shared" si="24"/>
        <v>1816.8368399999997</v>
      </c>
      <c r="H1334" s="2">
        <f t="shared" si="23"/>
        <v>0.47999999999956344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134612.82</v>
      </c>
      <c r="D1348" s="1">
        <f>'RAS-funkcijski'!E54</f>
        <v>180100.41</v>
      </c>
      <c r="E1348" s="1">
        <v>0</v>
      </c>
      <c r="F1348" s="1">
        <v>0</v>
      </c>
      <c r="G1348" s="2">
        <f t="shared" si="24"/>
        <v>24740.682000000001</v>
      </c>
      <c r="H1348" s="2">
        <f t="shared" si="27"/>
        <v>0.58999999999650754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134612.82</v>
      </c>
      <c r="D1349" s="1">
        <f>'RAS-funkcijski'!E55</f>
        <v>180100.41</v>
      </c>
      <c r="E1349" s="1">
        <v>0</v>
      </c>
      <c r="F1349" s="1">
        <v>0</v>
      </c>
      <c r="G1349" s="2">
        <f t="shared" si="24"/>
        <v>25235.495640000001</v>
      </c>
      <c r="H1349" s="2">
        <f t="shared" si="27"/>
        <v>0.58999999999650754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24730.969999999998</v>
      </c>
      <c r="D1369" s="1">
        <f>'RAS-funkcijski'!E75</f>
        <v>60048.14</v>
      </c>
      <c r="E1369" s="1">
        <v>0</v>
      </c>
      <c r="F1369" s="1">
        <v>0</v>
      </c>
      <c r="G1369" s="2">
        <f t="shared" si="24"/>
        <v>10282.734749999998</v>
      </c>
      <c r="H1369" s="2">
        <f t="shared" si="27"/>
        <v>0.17000000000189175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4329.3</v>
      </c>
      <c r="D1373" s="1">
        <f>'RAS-funkcijski'!E79</f>
        <v>12282.36</v>
      </c>
      <c r="E1373" s="1">
        <v>0</v>
      </c>
      <c r="F1373" s="1">
        <v>0</v>
      </c>
      <c r="G1373" s="2">
        <f t="shared" si="24"/>
        <v>2167.0515</v>
      </c>
      <c r="H1373" s="2">
        <f t="shared" si="27"/>
        <v>0.66000000000076398</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20401.669999999998</v>
      </c>
      <c r="D1375" s="1">
        <f>'RAS-funkcijski'!E81</f>
        <v>47765.78</v>
      </c>
      <c r="E1375" s="1">
        <v>0</v>
      </c>
      <c r="F1375" s="1">
        <v>0</v>
      </c>
      <c r="G1375" s="2">
        <f t="shared" si="24"/>
        <v>8926.8587100000004</v>
      </c>
      <c r="H1375" s="2">
        <f t="shared" si="27"/>
        <v>0.55000000000291038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202940.54</v>
      </c>
      <c r="D1376" s="1">
        <f>'RAS-funkcijski'!E82</f>
        <v>189872.55</v>
      </c>
      <c r="E1376" s="1">
        <v>0</v>
      </c>
      <c r="F1376" s="1">
        <v>0</v>
      </c>
      <c r="G1376" s="2">
        <f t="shared" si="24"/>
        <v>45449.479919999998</v>
      </c>
      <c r="H1376" s="2">
        <f t="shared" si="27"/>
        <v>0.91000000000349246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178631.66</v>
      </c>
      <c r="D1378" s="1">
        <f>'RAS-funkcijski'!E84</f>
        <v>109120.17</v>
      </c>
      <c r="E1378" s="1">
        <v>0</v>
      </c>
      <c r="F1378" s="1">
        <v>0</v>
      </c>
      <c r="G1378" s="2">
        <f t="shared" si="24"/>
        <v>31749.760000000002</v>
      </c>
      <c r="H1378" s="2">
        <f t="shared" si="27"/>
        <v>0.50999999999476131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24308.880000000001</v>
      </c>
      <c r="D1380" s="1">
        <f>'RAS-funkcijski'!E86</f>
        <v>80752.38</v>
      </c>
      <c r="E1380" s="1">
        <v>0</v>
      </c>
      <c r="F1380" s="1">
        <v>0</v>
      </c>
      <c r="G1380" s="2">
        <f t="shared" si="24"/>
        <v>15236.718480000001</v>
      </c>
      <c r="H1380" s="2">
        <f t="shared" si="27"/>
        <v>0.50000000000363798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28974.86</v>
      </c>
      <c r="D1401" s="1">
        <f>'RAS-funkcijski'!E107</f>
        <v>58777.599999999999</v>
      </c>
      <c r="E1401" s="1">
        <v>0</v>
      </c>
      <c r="F1401" s="1">
        <v>0</v>
      </c>
      <c r="G1401" s="2">
        <f t="shared" si="24"/>
        <v>15092.596179999999</v>
      </c>
      <c r="H1401" s="2">
        <f t="shared" si="27"/>
        <v>0.54000000000087311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28974.86</v>
      </c>
      <c r="D1407" s="1">
        <f>'RAS-funkcijski'!E113</f>
        <v>58777.599999999999</v>
      </c>
      <c r="E1407" s="1">
        <v>0</v>
      </c>
      <c r="F1407" s="1">
        <v>0</v>
      </c>
      <c r="G1407" s="2">
        <f t="shared" si="24"/>
        <v>15971.776539999999</v>
      </c>
      <c r="H1407" s="2">
        <f t="shared" si="27"/>
        <v>0.54000000000087311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15594.2</v>
      </c>
      <c r="D1408" s="1">
        <f>'RAS-funkcijski'!E114</f>
        <v>17070.23</v>
      </c>
      <c r="E1408" s="1">
        <v>0</v>
      </c>
      <c r="F1408" s="1">
        <v>0</v>
      </c>
      <c r="G1408" s="2">
        <f t="shared" si="24"/>
        <v>5470.8126000000002</v>
      </c>
      <c r="H1408" s="2">
        <f t="shared" si="27"/>
        <v>0.43000000000029104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11645.61</v>
      </c>
      <c r="D1409" s="1">
        <f>'RAS-funkcijski'!E115</f>
        <v>13715.630000000001</v>
      </c>
      <c r="E1409" s="1">
        <v>0</v>
      </c>
      <c r="F1409" s="1">
        <v>0</v>
      </c>
      <c r="G1409" s="2">
        <f t="shared" si="24"/>
        <v>4337.5325700000003</v>
      </c>
      <c r="H1409" s="2">
        <f t="shared" si="27"/>
        <v>0.75999999999839929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1035.19</v>
      </c>
      <c r="D1410" s="1">
        <f>'RAS-funkcijski'!E116</f>
        <v>799.02</v>
      </c>
      <c r="E1410" s="1">
        <v>0</v>
      </c>
      <c r="F1410" s="1">
        <v>0</v>
      </c>
      <c r="G1410" s="2">
        <f t="shared" si="24"/>
        <v>294.92176000000001</v>
      </c>
      <c r="H1410" s="2">
        <f t="shared" si="27"/>
        <v>0.21000000000003638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10610.42</v>
      </c>
      <c r="D1411" s="1">
        <f>'RAS-funkcijski'!E117</f>
        <v>12916.61</v>
      </c>
      <c r="E1411" s="1">
        <v>0</v>
      </c>
      <c r="F1411" s="1">
        <v>0</v>
      </c>
      <c r="G1411" s="2">
        <f t="shared" si="24"/>
        <v>4118.1313200000004</v>
      </c>
      <c r="H1411" s="2">
        <f t="shared" si="27"/>
        <v>0.80999999999949068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3948.59</v>
      </c>
      <c r="D1416" s="1">
        <f>'RAS-funkcijski'!E122</f>
        <v>3354.6</v>
      </c>
      <c r="E1416" s="1">
        <v>0</v>
      </c>
      <c r="F1416" s="1">
        <v>0</v>
      </c>
      <c r="G1416" s="2">
        <f t="shared" si="24"/>
        <v>1257.61922</v>
      </c>
      <c r="H1416" s="2">
        <f t="shared" si="27"/>
        <v>0.80999999999994543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3948.59</v>
      </c>
      <c r="D1417" s="1">
        <f>'RAS-funkcijski'!E123</f>
        <v>3354.6</v>
      </c>
      <c r="E1417" s="1">
        <v>0</v>
      </c>
      <c r="F1417" s="1">
        <v>0</v>
      </c>
      <c r="G1417" s="2">
        <f t="shared" si="24"/>
        <v>1268.2770099999998</v>
      </c>
      <c r="H1417" s="2">
        <f t="shared" si="27"/>
        <v>0.80999999999994543</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240040.38</v>
      </c>
      <c r="D1423" s="1">
        <f>'RAS-funkcijski'!E129</f>
        <v>291038.41000000003</v>
      </c>
      <c r="E1423" s="1">
        <v>0</v>
      </c>
      <c r="F1423" s="1">
        <v>0</v>
      </c>
      <c r="G1423" s="2">
        <f t="shared" si="24"/>
        <v>102764.65000000001</v>
      </c>
      <c r="H1423" s="2">
        <f t="shared" si="27"/>
        <v>0.7900000000372529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191482.08</v>
      </c>
      <c r="D1427" s="1">
        <f>'RAS-funkcijski'!E133</f>
        <v>235500.79</v>
      </c>
      <c r="E1427" s="1">
        <v>0</v>
      </c>
      <c r="F1427" s="1">
        <v>0</v>
      </c>
      <c r="G1427" s="2">
        <f t="shared" si="24"/>
        <v>85460.392139999996</v>
      </c>
      <c r="H1427" s="2">
        <f t="shared" si="27"/>
        <v>0.28999999997904524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27334.03</v>
      </c>
      <c r="D1429" s="1">
        <f>'RAS-funkcijski'!E135</f>
        <v>25524.07</v>
      </c>
      <c r="E1429" s="1">
        <v>0</v>
      </c>
      <c r="F1429" s="1">
        <v>0</v>
      </c>
      <c r="G1429" s="2">
        <f t="shared" si="24"/>
        <v>10268.064270000001</v>
      </c>
      <c r="H1429" s="2">
        <f t="shared" si="27"/>
        <v>9.9999999998544808E-2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20524.27</v>
      </c>
      <c r="D1432" s="1">
        <f>'RAS-funkcijski'!E138</f>
        <v>30013.55</v>
      </c>
      <c r="E1432" s="1">
        <v>0</v>
      </c>
      <c r="F1432" s="1">
        <v>0</v>
      </c>
      <c r="G1432" s="2">
        <f t="shared" si="24"/>
        <v>10793.883580000002</v>
      </c>
      <c r="H1432" s="2">
        <f t="shared" si="27"/>
        <v>0.72000000000116415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700</v>
      </c>
      <c r="D1434" s="1">
        <f>'RAS-funkcijski'!E140</f>
        <v>0</v>
      </c>
      <c r="E1434" s="1">
        <v>0</v>
      </c>
      <c r="F1434" s="1">
        <v>0</v>
      </c>
      <c r="G1434" s="2">
        <f t="shared" si="24"/>
        <v>95.2</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1053327.5299999998</v>
      </c>
      <c r="D1435" s="13">
        <f>'RAS-funkcijski'!E141</f>
        <v>1324277.23</v>
      </c>
      <c r="E1435" s="13">
        <v>0</v>
      </c>
      <c r="F1435" s="13">
        <v>0</v>
      </c>
      <c r="G1435" s="14">
        <f t="shared" si="24"/>
        <v>507157.83263000002</v>
      </c>
      <c r="H1435" s="14">
        <f t="shared" si="27"/>
        <v>0.70000000018626451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108588</v>
      </c>
      <c r="D1436" s="6">
        <f>'P-VRIO'!E5</f>
        <v>49993.37</v>
      </c>
      <c r="E1436" s="6">
        <v>0</v>
      </c>
      <c r="F1436" s="6">
        <v>0</v>
      </c>
      <c r="G1436" s="7">
        <f t="shared" si="24"/>
        <v>208.57474000000002</v>
      </c>
      <c r="H1436" s="7">
        <f t="shared" si="27"/>
        <v>0.37000000000261934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108588</v>
      </c>
      <c r="D1453" s="1">
        <f>'P-VRIO'!E22</f>
        <v>49993.37</v>
      </c>
      <c r="E1453" s="1">
        <v>0</v>
      </c>
      <c r="F1453" s="1">
        <v>0</v>
      </c>
      <c r="G1453" s="2">
        <f t="shared" si="24"/>
        <v>3754.3453199999999</v>
      </c>
      <c r="H1453" s="2">
        <f t="shared" si="27"/>
        <v>0.37000000000261934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108588</v>
      </c>
      <c r="D1454" s="1">
        <f>'P-VRIO'!E23</f>
        <v>49993.37</v>
      </c>
      <c r="E1454" s="1">
        <v>0</v>
      </c>
      <c r="F1454" s="1">
        <v>0</v>
      </c>
      <c r="G1454" s="2">
        <f t="shared" si="24"/>
        <v>3962.9200600000004</v>
      </c>
      <c r="H1454" s="2">
        <f t="shared" si="27"/>
        <v>0.37000000000261934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108588</v>
      </c>
      <c r="D1455" s="1">
        <f>'P-VRIO'!E24</f>
        <v>49993.37</v>
      </c>
      <c r="E1455" s="1">
        <v>0</v>
      </c>
      <c r="F1455" s="1">
        <v>0</v>
      </c>
      <c r="G1455" s="2">
        <f t="shared" si="24"/>
        <v>4171.4948000000004</v>
      </c>
      <c r="H1455" s="2">
        <f t="shared" si="27"/>
        <v>0.37000000000261934</v>
      </c>
      <c r="I1455" s="10">
        <f t="shared" ref="I1455:I1460" si="30">G1455*H1455</f>
        <v>1543.4530760109267</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199655.01</v>
      </c>
      <c r="D1480" s="6"/>
      <c r="E1480" s="6">
        <v>0</v>
      </c>
      <c r="F1480" s="6">
        <v>0</v>
      </c>
      <c r="G1480" s="7">
        <f t="shared" ref="G1480:G1580" si="34">B1480/1000*C1480</f>
        <v>199.65501</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1347940.84</v>
      </c>
      <c r="D1481" s="1">
        <v>0</v>
      </c>
      <c r="E1481" s="1">
        <v>0</v>
      </c>
      <c r="F1481" s="1">
        <v>0</v>
      </c>
      <c r="G1481" s="2">
        <f t="shared" si="34"/>
        <v>2695.8816800000004</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1030283.32</v>
      </c>
      <c r="D1483" s="1">
        <v>0</v>
      </c>
      <c r="E1483" s="1">
        <v>0</v>
      </c>
      <c r="F1483" s="1">
        <v>0</v>
      </c>
      <c r="G1483" s="2">
        <f t="shared" si="34"/>
        <v>4121.13328</v>
      </c>
      <c r="H1483" s="2">
        <f t="shared" si="35"/>
        <v>0.31999999994877726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363354.83</v>
      </c>
      <c r="D1484" s="1">
        <v>0</v>
      </c>
      <c r="E1484" s="1">
        <v>0</v>
      </c>
      <c r="F1484" s="1">
        <v>0</v>
      </c>
      <c r="G1484" s="2">
        <f t="shared" si="34"/>
        <v>1816.7741500000002</v>
      </c>
      <c r="H1484" s="2">
        <f t="shared" si="35"/>
        <v>0.16999999998370185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313106.33</v>
      </c>
      <c r="D1485" s="1">
        <v>0</v>
      </c>
      <c r="E1485" s="1">
        <v>0</v>
      </c>
      <c r="F1485" s="1">
        <v>0</v>
      </c>
      <c r="G1485" s="2">
        <f t="shared" si="34"/>
        <v>1878.6379800000002</v>
      </c>
      <c r="H1485" s="2">
        <f t="shared" si="35"/>
        <v>0.33000000001629815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2586.6999999999998</v>
      </c>
      <c r="D1486" s="1">
        <v>0</v>
      </c>
      <c r="E1486" s="1">
        <v>0</v>
      </c>
      <c r="F1486" s="1">
        <v>0</v>
      </c>
      <c r="G1486" s="2">
        <f t="shared" si="34"/>
        <v>18.1069</v>
      </c>
      <c r="H1486" s="2">
        <f t="shared" si="35"/>
        <v>0.3000000000001819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58892.22</v>
      </c>
      <c r="D1489" s="1">
        <v>0</v>
      </c>
      <c r="E1489" s="1">
        <v>0</v>
      </c>
      <c r="F1489" s="1">
        <v>0</v>
      </c>
      <c r="G1489" s="2">
        <f t="shared" si="34"/>
        <v>588.92219999999998</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10000</v>
      </c>
      <c r="D1490" s="1">
        <v>0</v>
      </c>
      <c r="E1490" s="1">
        <v>0</v>
      </c>
      <c r="F1490" s="1">
        <v>0</v>
      </c>
      <c r="G1490" s="2">
        <f t="shared" si="34"/>
        <v>110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282343.24</v>
      </c>
      <c r="D1491" s="1">
        <v>0</v>
      </c>
      <c r="E1491" s="1">
        <v>0</v>
      </c>
      <c r="F1491" s="1">
        <v>0</v>
      </c>
      <c r="G1491" s="2">
        <f t="shared" si="34"/>
        <v>3388.11888</v>
      </c>
      <c r="H1491" s="2">
        <f t="shared" si="35"/>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317657.51</v>
      </c>
      <c r="D1492" s="1">
        <v>0</v>
      </c>
      <c r="E1492" s="1">
        <v>0</v>
      </c>
      <c r="F1492" s="1">
        <v>0</v>
      </c>
      <c r="G1492" s="2">
        <f t="shared" si="34"/>
        <v>4129.54763</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0.01</v>
      </c>
      <c r="D1493" s="1">
        <v>0</v>
      </c>
      <c r="E1493" s="1">
        <v>0</v>
      </c>
      <c r="F1493" s="1">
        <v>0</v>
      </c>
      <c r="G1493" s="2">
        <f t="shared" si="34"/>
        <v>1.4000000000000001E-4</v>
      </c>
      <c r="H1493" s="2">
        <f t="shared" si="35"/>
        <v>0.01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0.01</v>
      </c>
      <c r="D1497" s="1">
        <v>0</v>
      </c>
      <c r="E1497" s="1">
        <v>0</v>
      </c>
      <c r="F1497" s="1">
        <v>0</v>
      </c>
      <c r="G1497" s="2">
        <f t="shared" si="34"/>
        <v>1.7999999999999998E-4</v>
      </c>
      <c r="H1497" s="2">
        <f t="shared" si="35"/>
        <v>0.01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1429339.91</v>
      </c>
      <c r="D1499" s="1">
        <v>0</v>
      </c>
      <c r="E1499" s="1">
        <v>0</v>
      </c>
      <c r="F1499" s="1">
        <v>0</v>
      </c>
      <c r="G1499" s="2">
        <f t="shared" si="34"/>
        <v>28586.798199999997</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980263.44000000006</v>
      </c>
      <c r="D1501" s="1">
        <v>0</v>
      </c>
      <c r="E1501" s="1">
        <v>0</v>
      </c>
      <c r="F1501" s="1">
        <v>0</v>
      </c>
      <c r="G1501" s="2">
        <f t="shared" si="34"/>
        <v>21565.795679999999</v>
      </c>
      <c r="H1501" s="2">
        <f t="shared" si="35"/>
        <v>0.44000000006053597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332500.90999999997</v>
      </c>
      <c r="D1502" s="1">
        <v>0</v>
      </c>
      <c r="E1502" s="1">
        <v>0</v>
      </c>
      <c r="F1502" s="1">
        <v>0</v>
      </c>
      <c r="G1502" s="2">
        <f t="shared" si="34"/>
        <v>7647.5209299999997</v>
      </c>
      <c r="H1502" s="2">
        <f t="shared" si="35"/>
        <v>9.0000000025611371E-2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312215.09000000003</v>
      </c>
      <c r="D1503" s="1">
        <v>0</v>
      </c>
      <c r="E1503" s="1">
        <v>0</v>
      </c>
      <c r="F1503" s="1">
        <v>0</v>
      </c>
      <c r="G1503" s="2">
        <f t="shared" si="34"/>
        <v>7493.1621600000008</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3148.41</v>
      </c>
      <c r="D1504" s="1">
        <v>0</v>
      </c>
      <c r="E1504" s="1">
        <v>0</v>
      </c>
      <c r="F1504" s="1">
        <v>0</v>
      </c>
      <c r="G1504" s="2">
        <f t="shared" si="34"/>
        <v>78.710250000000002</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59856.76</v>
      </c>
      <c r="D1507" s="1">
        <v>0</v>
      </c>
      <c r="E1507" s="1">
        <v>0</v>
      </c>
      <c r="F1507" s="1">
        <v>0</v>
      </c>
      <c r="G1507" s="2">
        <f t="shared" si="34"/>
        <v>1675.98928</v>
      </c>
      <c r="H1507" s="2">
        <f t="shared" si="35"/>
        <v>0.23999999999796273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10000</v>
      </c>
      <c r="D1508" s="1">
        <v>0</v>
      </c>
      <c r="E1508" s="1">
        <v>0</v>
      </c>
      <c r="F1508" s="1">
        <v>0</v>
      </c>
      <c r="G1508" s="2">
        <f t="shared" si="34"/>
        <v>290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262542.27</v>
      </c>
      <c r="D1509" s="1">
        <v>0</v>
      </c>
      <c r="E1509" s="1">
        <v>0</v>
      </c>
      <c r="F1509" s="1">
        <v>0</v>
      </c>
      <c r="G1509" s="2">
        <f t="shared" si="34"/>
        <v>7876.2681000000002</v>
      </c>
      <c r="H1509" s="2">
        <f t="shared" si="35"/>
        <v>0.27000000001862645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423385.73</v>
      </c>
      <c r="D1510" s="1">
        <v>0</v>
      </c>
      <c r="E1510" s="1">
        <v>0</v>
      </c>
      <c r="F1510" s="1">
        <v>0</v>
      </c>
      <c r="G1510" s="2">
        <f t="shared" si="34"/>
        <v>13124.957629999999</v>
      </c>
      <c r="H1510" s="2">
        <f t="shared" si="35"/>
        <v>0.27000000001862645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25690.74</v>
      </c>
      <c r="D1511" s="1">
        <v>0</v>
      </c>
      <c r="E1511" s="1">
        <v>0</v>
      </c>
      <c r="F1511" s="1">
        <v>0</v>
      </c>
      <c r="G1511" s="2">
        <f t="shared" si="34"/>
        <v>822.10368000000005</v>
      </c>
      <c r="H1511" s="2">
        <f t="shared" si="35"/>
        <v>0.25999999999839929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25690.74</v>
      </c>
      <c r="D1515" s="1">
        <v>0</v>
      </c>
      <c r="E1515" s="1">
        <v>0</v>
      </c>
      <c r="F1515" s="1">
        <v>0</v>
      </c>
      <c r="G1515" s="2">
        <f t="shared" si="34"/>
        <v>924.86663999999996</v>
      </c>
      <c r="H1515" s="2">
        <f t="shared" si="35"/>
        <v>0.25999999999839929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118255.94000000018</v>
      </c>
      <c r="D1517" s="1">
        <v>0</v>
      </c>
      <c r="E1517" s="1">
        <v>0</v>
      </c>
      <c r="F1517" s="1">
        <v>0</v>
      </c>
      <c r="G1517" s="2">
        <f t="shared" si="34"/>
        <v>4493.7257200000067</v>
      </c>
      <c r="H1517" s="2">
        <f t="shared" si="35"/>
        <v>5.9999999823048711E-2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59588.819999999992</v>
      </c>
      <c r="D1518" s="1">
        <v>0</v>
      </c>
      <c r="E1518" s="1">
        <v>0</v>
      </c>
      <c r="F1518" s="1">
        <v>0</v>
      </c>
      <c r="G1518" s="2">
        <f t="shared" si="34"/>
        <v>2323.9639799999995</v>
      </c>
      <c r="H1518" s="2">
        <f t="shared" si="35"/>
        <v>0.180000000007567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26302.37</v>
      </c>
      <c r="D1524" s="1">
        <v>0</v>
      </c>
      <c r="E1524" s="1">
        <v>0</v>
      </c>
      <c r="F1524" s="1">
        <v>0</v>
      </c>
      <c r="G1524" s="2">
        <f t="shared" si="34"/>
        <v>1183.6066499999999</v>
      </c>
      <c r="H1524" s="2">
        <f t="shared" si="35"/>
        <v>0.36999999999898137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111.91</v>
      </c>
      <c r="D1525" s="1">
        <v>0</v>
      </c>
      <c r="E1525" s="1">
        <v>0</v>
      </c>
      <c r="F1525" s="1">
        <v>0</v>
      </c>
      <c r="G1525" s="2">
        <f t="shared" si="34"/>
        <v>5.1478599999999997</v>
      </c>
      <c r="H1525" s="2">
        <f t="shared" si="35"/>
        <v>9.0000000000003411E-2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69.67</v>
      </c>
      <c r="D1526" s="1">
        <v>0</v>
      </c>
      <c r="E1526" s="1">
        <v>0</v>
      </c>
      <c r="F1526" s="1">
        <v>0</v>
      </c>
      <c r="G1526" s="2">
        <f t="shared" si="34"/>
        <v>3.2744900000000001</v>
      </c>
      <c r="H1526" s="2">
        <f t="shared" si="35"/>
        <v>0.32999999999999829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42.24</v>
      </c>
      <c r="D1527" s="1">
        <v>0</v>
      </c>
      <c r="E1527" s="1">
        <v>0</v>
      </c>
      <c r="F1527" s="1">
        <v>0</v>
      </c>
      <c r="G1527" s="2">
        <f t="shared" si="34"/>
        <v>2.02752</v>
      </c>
      <c r="H1527" s="2">
        <f t="shared" si="35"/>
        <v>0.24000000000000199</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3562.46</v>
      </c>
      <c r="D1530" s="1">
        <v>0</v>
      </c>
      <c r="E1530" s="1">
        <v>0</v>
      </c>
      <c r="F1530" s="1">
        <v>0</v>
      </c>
      <c r="G1530" s="2">
        <f t="shared" si="34"/>
        <v>181.68545999999998</v>
      </c>
      <c r="H1530" s="2">
        <f t="shared" si="35"/>
        <v>0.46000000000003638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1563.07</v>
      </c>
      <c r="D1531" s="1">
        <v>0</v>
      </c>
      <c r="E1531" s="1">
        <v>0</v>
      </c>
      <c r="F1531" s="1">
        <v>0</v>
      </c>
      <c r="G1531" s="2">
        <f t="shared" si="34"/>
        <v>81.279639999999986</v>
      </c>
      <c r="H1531" s="2">
        <f t="shared" si="35"/>
        <v>6.9999999999936335E-2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8.5500000000000007</v>
      </c>
      <c r="D1532" s="1">
        <v>0</v>
      </c>
      <c r="E1532" s="1">
        <v>0</v>
      </c>
      <c r="F1532" s="1">
        <v>0</v>
      </c>
      <c r="G1532" s="2">
        <f t="shared" si="34"/>
        <v>0.45315</v>
      </c>
      <c r="H1532" s="2">
        <f t="shared" si="35"/>
        <v>0.44999999999999929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1990.84</v>
      </c>
      <c r="D1534" s="1">
        <v>0</v>
      </c>
      <c r="E1534" s="1">
        <v>0</v>
      </c>
      <c r="F1534" s="1">
        <v>0</v>
      </c>
      <c r="G1534" s="2">
        <f t="shared" si="34"/>
        <v>109.4962</v>
      </c>
      <c r="H1534" s="2">
        <f t="shared" si="35"/>
        <v>0.16000000000008185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22628</v>
      </c>
      <c r="D1560" s="1">
        <v>0</v>
      </c>
      <c r="E1560" s="1">
        <v>0</v>
      </c>
      <c r="F1560" s="1">
        <v>0</v>
      </c>
      <c r="G1560" s="2">
        <f t="shared" si="34"/>
        <v>1832.8680000000002</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13500</v>
      </c>
      <c r="D1561" s="1">
        <v>0</v>
      </c>
      <c r="E1561" s="1">
        <v>0</v>
      </c>
      <c r="F1561" s="1">
        <v>0</v>
      </c>
      <c r="G1561" s="2">
        <f t="shared" si="34"/>
        <v>1107</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4995.5</v>
      </c>
      <c r="D1562" s="1">
        <v>0</v>
      </c>
      <c r="E1562" s="1">
        <v>0</v>
      </c>
      <c r="F1562" s="1">
        <v>0</v>
      </c>
      <c r="G1562" s="2">
        <f t="shared" si="34"/>
        <v>414.62650000000002</v>
      </c>
      <c r="H1562" s="2">
        <f t="shared" si="35"/>
        <v>0.5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2632.5</v>
      </c>
      <c r="D1563" s="1">
        <v>0</v>
      </c>
      <c r="E1563" s="1">
        <v>0</v>
      </c>
      <c r="F1563" s="1">
        <v>0</v>
      </c>
      <c r="G1563" s="2">
        <f t="shared" si="34"/>
        <v>221.13000000000002</v>
      </c>
      <c r="H1563" s="2">
        <f t="shared" si="35"/>
        <v>0.5</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1500</v>
      </c>
      <c r="D1564" s="1">
        <v>0</v>
      </c>
      <c r="E1564" s="1">
        <v>0</v>
      </c>
      <c r="F1564" s="1">
        <v>0</v>
      </c>
      <c r="G1564" s="2">
        <f t="shared" si="34"/>
        <v>127.50000000000001</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33286.449999999997</v>
      </c>
      <c r="D1565" s="1">
        <v>0</v>
      </c>
      <c r="E1565" s="1">
        <v>0</v>
      </c>
      <c r="F1565" s="1">
        <v>0</v>
      </c>
      <c r="G1565" s="2">
        <f t="shared" si="34"/>
        <v>2862.6346999999996</v>
      </c>
      <c r="H1565" s="2">
        <f t="shared" si="35"/>
        <v>0.44999999999708962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33286.449999999997</v>
      </c>
      <c r="D1569" s="1">
        <v>0</v>
      </c>
      <c r="E1569" s="1">
        <v>0</v>
      </c>
      <c r="F1569" s="1">
        <v>0</v>
      </c>
      <c r="G1569" s="2">
        <f t="shared" si="34"/>
        <v>2995.7804999999998</v>
      </c>
      <c r="H1569" s="2">
        <f t="shared" si="35"/>
        <v>0.44999999999708962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58667.12</v>
      </c>
      <c r="D1576" s="1">
        <v>0</v>
      </c>
      <c r="E1576" s="1">
        <v>0</v>
      </c>
      <c r="F1576" s="1">
        <v>0</v>
      </c>
      <c r="G1576" s="2">
        <f t="shared" si="34"/>
        <v>5690.7106400000002</v>
      </c>
      <c r="H1576" s="2">
        <f t="shared" si="35"/>
        <v>0.12000000000261934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58667.12</v>
      </c>
      <c r="D1578" s="1">
        <v>0</v>
      </c>
      <c r="E1578" s="1">
        <v>0</v>
      </c>
      <c r="F1578" s="1">
        <v>0</v>
      </c>
      <c r="G1578" s="2">
        <f t="shared" si="34"/>
        <v>5808.0448800000004</v>
      </c>
      <c r="H1578" s="2">
        <f t="shared" si="35"/>
        <v>0.12000000000261934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36799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1330148.4099999999</v>
      </c>
      <c r="I16" s="170">
        <f>'PR-RAS'!E6</f>
        <v>1640525.67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949560.41999999993</v>
      </c>
      <c r="I17" s="170">
        <f>'PR-RAS'!E151</f>
        <v>1221669.72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171516.73</v>
      </c>
      <c r="I19" s="171">
        <f>'PR-RAS'!E646</f>
        <v>45324.910000000033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4963376.0599999996</v>
      </c>
      <c r="I20" s="173">
        <f>BILANCA!E7</f>
        <v>5062853.58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52572.91</v>
      </c>
      <c r="I21" s="175">
        <f>BILANCA!E68</f>
        <v>169966.40000000005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199655.01000000004</v>
      </c>
      <c r="I22" s="175">
        <f>BILANCA!E176</f>
        <v>118255.94000000006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4816293.96</v>
      </c>
      <c r="I23" s="177">
        <f>BILANCA!E237</f>
        <v>5114564.0399999991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242705.36</v>
      </c>
      <c r="I24" s="173">
        <f>'RAS-funkcijski'!E5</f>
        <v>325508.27999999997</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141529.73000000001</v>
      </c>
      <c r="I25" s="175">
        <f>'RAS-funkcijski'!E35</f>
        <v>205373.64</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15594.2</v>
      </c>
      <c r="I27" s="175">
        <f>'RAS-funkcijski'!E114</f>
        <v>17070.23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1053327.5299999998</v>
      </c>
      <c r="I28" s="179">
        <f>'RAS-funkcijski'!E141</f>
        <v>1324277.23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108588</v>
      </c>
      <c r="I29" s="173">
        <f>'P-VRIO'!E5</f>
        <v>49993.37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108588</v>
      </c>
      <c r="I30" s="175">
        <f>'P-VRIO'!E22</f>
        <v>49993.37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199655.01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118255.94000000018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59588.819999999992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58667.12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38"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1330148.4099999999</v>
      </c>
      <c r="E6" s="51">
        <f>E7+E44+E50+E82+E106+E124+E133+E139</f>
        <v>1640525.67</v>
      </c>
      <c r="F6" s="52">
        <f t="shared" ref="F6:F131" si="0">IF(D6&lt;&gt;0,IF(E6/D6&gt;=100,"&gt;&gt;100",E6/D6*100),"-")</f>
        <v>123.33403232801669</v>
      </c>
    </row>
    <row r="7" spans="1:25" ht="12.75" customHeight="1" x14ac:dyDescent="0.2">
      <c r="A7" s="53">
        <v>61</v>
      </c>
      <c r="B7" s="294" t="s">
        <v>60</v>
      </c>
      <c r="C7" s="50" t="s">
        <v>61</v>
      </c>
      <c r="D7" s="51">
        <f t="shared" ref="D7:E7" si="1">D8+D17+D23+D29+D37+D40</f>
        <v>370456.41</v>
      </c>
      <c r="E7" s="51">
        <f t="shared" si="1"/>
        <v>446598.38999999996</v>
      </c>
      <c r="F7" s="52">
        <f t="shared" si="0"/>
        <v>120.55355986416862</v>
      </c>
    </row>
    <row r="8" spans="1:25" ht="12.75" customHeight="1" x14ac:dyDescent="0.2">
      <c r="A8" s="53">
        <v>611</v>
      </c>
      <c r="B8" s="85" t="s">
        <v>62</v>
      </c>
      <c r="C8" s="50" t="s">
        <v>63</v>
      </c>
      <c r="D8" s="51">
        <f t="shared" ref="D8:E8" si="2">SUM(D9:D14)-D15-D16</f>
        <v>362897.42</v>
      </c>
      <c r="E8" s="51">
        <f t="shared" si="2"/>
        <v>437041.06</v>
      </c>
      <c r="F8" s="52">
        <f t="shared" si="0"/>
        <v>120.43101877108964</v>
      </c>
    </row>
    <row r="9" spans="1:25" ht="12.75" customHeight="1" x14ac:dyDescent="0.2">
      <c r="A9" s="53">
        <v>6111</v>
      </c>
      <c r="B9" s="85" t="s">
        <v>64</v>
      </c>
      <c r="C9" s="50" t="s">
        <v>65</v>
      </c>
      <c r="D9" s="242">
        <v>362922.42</v>
      </c>
      <c r="E9" s="242">
        <v>467701.41</v>
      </c>
      <c r="F9" s="52">
        <f t="shared" si="0"/>
        <v>128.87090579854504</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48117.4</v>
      </c>
      <c r="E13" s="242">
        <v>57559.73</v>
      </c>
      <c r="F13" s="52">
        <f t="shared" si="0"/>
        <v>119.62352496186411</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48142.400000000001</v>
      </c>
      <c r="E15" s="242">
        <v>88220.08</v>
      </c>
      <c r="F15" s="52">
        <f t="shared" si="0"/>
        <v>183.24819701552062</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6649.36</v>
      </c>
      <c r="E23" s="51">
        <f t="shared" si="4"/>
        <v>8814.91</v>
      </c>
      <c r="F23" s="52">
        <f t="shared" si="0"/>
        <v>132.5677959984119</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6649.36</v>
      </c>
      <c r="E27" s="242">
        <v>8814.91</v>
      </c>
      <c r="F27" s="52">
        <f t="shared" si="0"/>
        <v>132.5677959984119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909.63</v>
      </c>
      <c r="E29" s="51">
        <f t="shared" si="5"/>
        <v>742.42</v>
      </c>
      <c r="F29" s="52">
        <f t="shared" si="0"/>
        <v>81.617800644217979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909.63</v>
      </c>
      <c r="E31" s="242">
        <v>742.42</v>
      </c>
      <c r="F31" s="52">
        <f t="shared" si="0"/>
        <v>81.617800644217979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755485.49</v>
      </c>
      <c r="E50" s="51">
        <f>E51+E54+E59+E62+E65+E68+E71+E74+E77</f>
        <v>1041430.3800000001</v>
      </c>
      <c r="F50" s="52">
        <f t="shared" si="0"/>
        <v>137.84915710293791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523216.79000000004</v>
      </c>
      <c r="E59" s="51">
        <f t="shared" si="12"/>
        <v>473988.34</v>
      </c>
      <c r="F59" s="52">
        <f t="shared" si="0"/>
        <v>90.591194521873035</v>
      </c>
    </row>
    <row r="60" spans="1:6" ht="24" x14ac:dyDescent="0.2">
      <c r="A60" s="53">
        <v>6331</v>
      </c>
      <c r="B60" s="86" t="s">
        <v>166</v>
      </c>
      <c r="C60" s="50" t="s">
        <v>167</v>
      </c>
      <c r="D60" s="242">
        <v>342259.51</v>
      </c>
      <c r="E60" s="242">
        <v>454688.34</v>
      </c>
      <c r="F60" s="52">
        <f t="shared" si="0"/>
        <v>132.84900104017564</v>
      </c>
    </row>
    <row r="61" spans="1:6" ht="24" x14ac:dyDescent="0.2">
      <c r="A61" s="53">
        <v>6332</v>
      </c>
      <c r="B61" s="86" t="s">
        <v>168</v>
      </c>
      <c r="C61" s="50" t="s">
        <v>169</v>
      </c>
      <c r="D61" s="242">
        <v>180957.28</v>
      </c>
      <c r="E61" s="242">
        <v>19300</v>
      </c>
      <c r="F61" s="52">
        <f t="shared" si="0"/>
        <v>10.66550071928579</v>
      </c>
    </row>
    <row r="62" spans="1:6" ht="12.75" customHeight="1" x14ac:dyDescent="0.2">
      <c r="A62" s="53">
        <v>634</v>
      </c>
      <c r="B62" s="85" t="s">
        <v>170</v>
      </c>
      <c r="C62" s="50" t="s">
        <v>171</v>
      </c>
      <c r="D62" s="51">
        <f t="shared" ref="D62:E62" si="13">SUM(D63:D64)</f>
        <v>4324.71</v>
      </c>
      <c r="E62" s="51">
        <f t="shared" si="13"/>
        <v>11151.49</v>
      </c>
      <c r="F62" s="52">
        <f t="shared" si="0"/>
        <v>257.85520878856619</v>
      </c>
    </row>
    <row r="63" spans="1:6" ht="12.75" customHeight="1" x14ac:dyDescent="0.2">
      <c r="A63" s="53">
        <v>6341</v>
      </c>
      <c r="B63" s="85" t="s">
        <v>172</v>
      </c>
      <c r="C63" s="50" t="s">
        <v>173</v>
      </c>
      <c r="D63" s="242">
        <v>4324.71</v>
      </c>
      <c r="E63" s="242">
        <v>11151.49</v>
      </c>
      <c r="F63" s="52">
        <f t="shared" si="0"/>
        <v>257.85520878856619</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227943.99</v>
      </c>
      <c r="E74" s="51">
        <f t="shared" si="17"/>
        <v>556290.55000000005</v>
      </c>
      <c r="F74" s="52">
        <f t="shared" si="0"/>
        <v>244.04703541427</v>
      </c>
    </row>
    <row r="75" spans="1:6" ht="12.75" customHeight="1" x14ac:dyDescent="0.2">
      <c r="A75" s="53" t="s">
        <v>196</v>
      </c>
      <c r="B75" s="85" t="s">
        <v>197</v>
      </c>
      <c r="C75" s="50" t="s">
        <v>196</v>
      </c>
      <c r="D75" s="242">
        <v>196090.52</v>
      </c>
      <c r="E75" s="242">
        <v>418239.24</v>
      </c>
      <c r="F75" s="52">
        <f t="shared" si="0"/>
        <v>213.28886271503592</v>
      </c>
    </row>
    <row r="76" spans="1:6" ht="12.75" customHeight="1" x14ac:dyDescent="0.2">
      <c r="A76" s="53" t="s">
        <v>198</v>
      </c>
      <c r="B76" s="85" t="s">
        <v>199</v>
      </c>
      <c r="C76" s="50" t="s">
        <v>198</v>
      </c>
      <c r="D76" s="242">
        <v>31853.47</v>
      </c>
      <c r="E76" s="242">
        <v>138051.31</v>
      </c>
      <c r="F76" s="52">
        <f t="shared" si="0"/>
        <v>433.39488602026711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171017.11000000002</v>
      </c>
      <c r="E82" s="51">
        <f t="shared" si="19"/>
        <v>120828.15</v>
      </c>
      <c r="F82" s="52">
        <f t="shared" si="0"/>
        <v>70.652667443625944</v>
      </c>
    </row>
    <row r="83" spans="1:6" ht="12.75" customHeight="1" x14ac:dyDescent="0.2">
      <c r="A83" s="53">
        <v>641</v>
      </c>
      <c r="B83" s="85" t="s">
        <v>212</v>
      </c>
      <c r="C83" s="50" t="s">
        <v>213</v>
      </c>
      <c r="D83" s="51">
        <f t="shared" ref="D83:E83" si="20">SUM(D84:D90)</f>
        <v>0.01</v>
      </c>
      <c r="E83" s="51">
        <f t="shared" si="20"/>
        <v>0.44</v>
      </c>
      <c r="F83" s="52">
        <f t="shared" si="0"/>
        <v>4400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0.44</v>
      </c>
      <c r="F85" s="52">
        <f t="shared" si="0"/>
        <v>4400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171017.1</v>
      </c>
      <c r="E91" s="51">
        <f t="shared" si="21"/>
        <v>120827.70999999999</v>
      </c>
      <c r="F91" s="52">
        <f t="shared" si="0"/>
        <v>70.652414290734669</v>
      </c>
    </row>
    <row r="92" spans="1:6" ht="12.75" customHeight="1" x14ac:dyDescent="0.2">
      <c r="A92" s="53">
        <v>6421</v>
      </c>
      <c r="B92" s="85" t="s">
        <v>230</v>
      </c>
      <c r="C92" s="50" t="s">
        <v>231</v>
      </c>
      <c r="D92" s="242">
        <v>52422.16</v>
      </c>
      <c r="E92" s="242">
        <v>57739.26</v>
      </c>
      <c r="F92" s="52">
        <f t="shared" si="0"/>
        <v>110.14284798642406</v>
      </c>
    </row>
    <row r="93" spans="1:6" ht="12.75" customHeight="1" x14ac:dyDescent="0.2">
      <c r="A93" s="53">
        <v>6422</v>
      </c>
      <c r="B93" s="85" t="s">
        <v>232</v>
      </c>
      <c r="C93" s="50" t="s">
        <v>233</v>
      </c>
      <c r="D93" s="242">
        <v>118594.94</v>
      </c>
      <c r="E93" s="242">
        <v>63068.55</v>
      </c>
      <c r="F93" s="52">
        <f t="shared" si="0"/>
        <v>53.179798396120447</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19.899999999999999</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33189.4</v>
      </c>
      <c r="E106" s="51">
        <f t="shared" si="23"/>
        <v>31668.75</v>
      </c>
      <c r="F106" s="52">
        <f t="shared" si="0"/>
        <v>95.418266072902796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5200.95</v>
      </c>
      <c r="E112" s="51">
        <f t="shared" si="25"/>
        <v>3957.52</v>
      </c>
      <c r="F112" s="52">
        <f t="shared" si="0"/>
        <v>76.092252376969597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19.260000000000002</v>
      </c>
      <c r="E114" s="242">
        <v>3.55</v>
      </c>
      <c r="F114" s="52">
        <f t="shared" si="0"/>
        <v>18.431983385254412</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5181.6899999999996</v>
      </c>
      <c r="E117" s="242">
        <v>3953.97</v>
      </c>
      <c r="F117" s="52">
        <f t="shared" si="0"/>
        <v>76.306571794144389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27988.45</v>
      </c>
      <c r="E120" s="51">
        <f t="shared" si="26"/>
        <v>27711.23</v>
      </c>
      <c r="F120" s="52">
        <f t="shared" si="0"/>
        <v>99.009519998427919</v>
      </c>
    </row>
    <row r="121" spans="1:6" ht="12.75" customHeight="1" x14ac:dyDescent="0.2">
      <c r="A121" s="53">
        <v>6531</v>
      </c>
      <c r="B121" s="85" t="s">
        <v>288</v>
      </c>
      <c r="C121" s="50" t="s">
        <v>289</v>
      </c>
      <c r="D121" s="242">
        <v>999.79</v>
      </c>
      <c r="E121" s="242">
        <v>11586.17</v>
      </c>
      <c r="F121" s="52">
        <f t="shared" si="0"/>
        <v>1158.860360675742</v>
      </c>
    </row>
    <row r="122" spans="1:6" ht="12.75" customHeight="1" x14ac:dyDescent="0.2">
      <c r="A122" s="53">
        <v>6532</v>
      </c>
      <c r="B122" s="85" t="s">
        <v>290</v>
      </c>
      <c r="C122" s="50" t="s">
        <v>291</v>
      </c>
      <c r="D122" s="242">
        <v>26988.66</v>
      </c>
      <c r="E122" s="242">
        <v>16125.06</v>
      </c>
      <c r="F122" s="52">
        <f t="shared" si="0"/>
        <v>59.747538410576887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949560.41999999993</v>
      </c>
      <c r="E151" s="51">
        <f t="shared" si="35"/>
        <v>1221669.72</v>
      </c>
      <c r="F151" s="52">
        <f t="shared" si="31"/>
        <v>128.65634395334214</v>
      </c>
    </row>
    <row r="152" spans="1:6" ht="12.75" customHeight="1" x14ac:dyDescent="0.2">
      <c r="A152" s="53">
        <v>31</v>
      </c>
      <c r="B152" s="85" t="s">
        <v>349</v>
      </c>
      <c r="C152" s="50" t="s">
        <v>350</v>
      </c>
      <c r="D152" s="51">
        <f t="shared" ref="D152:E152" si="36">D153+D158+D159</f>
        <v>260785.11</v>
      </c>
      <c r="E152" s="51">
        <f t="shared" si="36"/>
        <v>367517.38999999996</v>
      </c>
      <c r="F152" s="52">
        <f t="shared" si="31"/>
        <v>140.9272906723854</v>
      </c>
    </row>
    <row r="153" spans="1:6" ht="12.75" customHeight="1" x14ac:dyDescent="0.2">
      <c r="A153" s="53">
        <v>311</v>
      </c>
      <c r="B153" s="85" t="s">
        <v>351</v>
      </c>
      <c r="C153" s="50" t="s">
        <v>352</v>
      </c>
      <c r="D153" s="51">
        <f t="shared" ref="D153:E153" si="37">SUM(D154:D157)</f>
        <v>223973.45</v>
      </c>
      <c r="E153" s="51">
        <f t="shared" si="37"/>
        <v>301799.34999999998</v>
      </c>
      <c r="F153" s="52">
        <f t="shared" si="31"/>
        <v>134.74782390502088</v>
      </c>
    </row>
    <row r="154" spans="1:6" ht="12.75" customHeight="1" x14ac:dyDescent="0.2">
      <c r="A154" s="53">
        <v>3111</v>
      </c>
      <c r="B154" s="85" t="s">
        <v>353</v>
      </c>
      <c r="C154" s="50" t="s">
        <v>354</v>
      </c>
      <c r="D154" s="242">
        <v>223973.45</v>
      </c>
      <c r="E154" s="242">
        <v>301799.34999999998</v>
      </c>
      <c r="F154" s="52">
        <f t="shared" si="31"/>
        <v>134.74782390502088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4289.05</v>
      </c>
      <c r="E158" s="242">
        <v>16004.69</v>
      </c>
      <c r="F158" s="52">
        <f t="shared" si="31"/>
        <v>373.15232976999567</v>
      </c>
    </row>
    <row r="159" spans="1:6" ht="12.75" customHeight="1" x14ac:dyDescent="0.2">
      <c r="A159" s="53">
        <v>313</v>
      </c>
      <c r="B159" s="85" t="s">
        <v>363</v>
      </c>
      <c r="C159" s="50" t="s">
        <v>364</v>
      </c>
      <c r="D159" s="51">
        <f t="shared" ref="D159:E159" si="38">SUM(D160:D162)</f>
        <v>32522.61</v>
      </c>
      <c r="E159" s="51">
        <f t="shared" si="38"/>
        <v>49713.35</v>
      </c>
      <c r="F159" s="52">
        <f t="shared" si="31"/>
        <v>152.85781184228449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32522.61</v>
      </c>
      <c r="E161" s="242">
        <v>49713.35</v>
      </c>
      <c r="F161" s="52">
        <f t="shared" si="31"/>
        <v>152.85781184228449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286102.52</v>
      </c>
      <c r="E163" s="51">
        <f t="shared" si="39"/>
        <v>321618.29000000004</v>
      </c>
      <c r="F163" s="52">
        <f t="shared" si="31"/>
        <v>112.41365158195742</v>
      </c>
    </row>
    <row r="164" spans="1:6" ht="12.75" customHeight="1" x14ac:dyDescent="0.2">
      <c r="A164" s="53">
        <v>321</v>
      </c>
      <c r="B164" s="85" t="s">
        <v>372</v>
      </c>
      <c r="C164" s="50" t="s">
        <v>373</v>
      </c>
      <c r="D164" s="51">
        <f t="shared" ref="D164:E164" si="40">SUM(D165:D168)</f>
        <v>9826.82</v>
      </c>
      <c r="E164" s="51">
        <f t="shared" si="40"/>
        <v>11698.640000000001</v>
      </c>
      <c r="F164" s="52">
        <f t="shared" si="31"/>
        <v>119.04807455514603</v>
      </c>
    </row>
    <row r="165" spans="1:6" ht="12.75" customHeight="1" x14ac:dyDescent="0.2">
      <c r="A165" s="53">
        <v>3211</v>
      </c>
      <c r="B165" s="85" t="s">
        <v>374</v>
      </c>
      <c r="C165" s="50" t="s">
        <v>375</v>
      </c>
      <c r="D165" s="242">
        <v>4641.7299999999996</v>
      </c>
      <c r="E165" s="242">
        <v>6232.53</v>
      </c>
      <c r="F165" s="52">
        <f t="shared" si="31"/>
        <v>134.27170473077928</v>
      </c>
    </row>
    <row r="166" spans="1:6" ht="12.75" customHeight="1" x14ac:dyDescent="0.2">
      <c r="A166" s="53">
        <v>3212</v>
      </c>
      <c r="B166" s="85" t="s">
        <v>376</v>
      </c>
      <c r="C166" s="50" t="s">
        <v>377</v>
      </c>
      <c r="D166" s="242">
        <v>1219.0999999999999</v>
      </c>
      <c r="E166" s="242">
        <v>1475.01</v>
      </c>
      <c r="F166" s="52">
        <f t="shared" si="31"/>
        <v>120.99171519973753</v>
      </c>
    </row>
    <row r="167" spans="1:6" ht="12.75" customHeight="1" x14ac:dyDescent="0.2">
      <c r="A167" s="53">
        <v>3213</v>
      </c>
      <c r="B167" s="85" t="s">
        <v>378</v>
      </c>
      <c r="C167" s="50" t="s">
        <v>379</v>
      </c>
      <c r="D167" s="242">
        <v>242.91</v>
      </c>
      <c r="E167" s="242">
        <v>1143.5</v>
      </c>
      <c r="F167" s="52">
        <f t="shared" si="31"/>
        <v>470.7504837182496</v>
      </c>
    </row>
    <row r="168" spans="1:6" ht="12.75" customHeight="1" x14ac:dyDescent="0.2">
      <c r="A168" s="53">
        <v>3214</v>
      </c>
      <c r="B168" s="85" t="s">
        <v>380</v>
      </c>
      <c r="C168" s="50" t="s">
        <v>381</v>
      </c>
      <c r="D168" s="242">
        <v>3723.08</v>
      </c>
      <c r="E168" s="242">
        <v>2847.6</v>
      </c>
      <c r="F168" s="52">
        <f t="shared" si="31"/>
        <v>76.485060756148144</v>
      </c>
    </row>
    <row r="169" spans="1:6" ht="12.75" customHeight="1" x14ac:dyDescent="0.2">
      <c r="A169" s="53">
        <v>322</v>
      </c>
      <c r="B169" s="85" t="s">
        <v>382</v>
      </c>
      <c r="C169" s="50" t="s">
        <v>383</v>
      </c>
      <c r="D169" s="51">
        <f t="shared" ref="D169:E169" si="41">SUM(D170:D176)</f>
        <v>90275.010000000009</v>
      </c>
      <c r="E169" s="51">
        <f t="shared" si="41"/>
        <v>65959.89</v>
      </c>
      <c r="F169" s="52">
        <f t="shared" si="31"/>
        <v>73.065502845139534</v>
      </c>
    </row>
    <row r="170" spans="1:6" ht="12.75" customHeight="1" x14ac:dyDescent="0.2">
      <c r="A170" s="53">
        <v>3221</v>
      </c>
      <c r="B170" s="85" t="s">
        <v>384</v>
      </c>
      <c r="C170" s="50" t="s">
        <v>385</v>
      </c>
      <c r="D170" s="242">
        <v>9846.7000000000007</v>
      </c>
      <c r="E170" s="242">
        <v>12535.59</v>
      </c>
      <c r="F170" s="52">
        <f t="shared" si="31"/>
        <v>127.30752434825881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32296.43</v>
      </c>
      <c r="E172" s="242">
        <v>29205.48</v>
      </c>
      <c r="F172" s="52">
        <f t="shared" si="31"/>
        <v>90.429437557030283</v>
      </c>
    </row>
    <row r="173" spans="1:6" ht="12.75" customHeight="1" x14ac:dyDescent="0.2">
      <c r="A173" s="53">
        <v>3224</v>
      </c>
      <c r="B173" s="85" t="s">
        <v>390</v>
      </c>
      <c r="C173" s="50" t="s">
        <v>391</v>
      </c>
      <c r="D173" s="242">
        <v>824.73</v>
      </c>
      <c r="E173" s="242">
        <v>2425.41</v>
      </c>
      <c r="F173" s="52">
        <f t="shared" si="31"/>
        <v>294.08533701938813</v>
      </c>
    </row>
    <row r="174" spans="1:6" ht="12.75" customHeight="1" x14ac:dyDescent="0.2">
      <c r="A174" s="53">
        <v>3225</v>
      </c>
      <c r="B174" s="85" t="s">
        <v>392</v>
      </c>
      <c r="C174" s="50" t="s">
        <v>393</v>
      </c>
      <c r="D174" s="242">
        <v>47307.15</v>
      </c>
      <c r="E174" s="242">
        <v>21793.41</v>
      </c>
      <c r="F174" s="52">
        <f t="shared" si="31"/>
        <v>46.0678988271329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136058.82</v>
      </c>
      <c r="E177" s="51">
        <f t="shared" si="42"/>
        <v>212831.25</v>
      </c>
      <c r="F177" s="52">
        <f t="shared" si="31"/>
        <v>156.42591196954376</v>
      </c>
    </row>
    <row r="178" spans="1:6" ht="12.75" customHeight="1" x14ac:dyDescent="0.2">
      <c r="A178" s="53">
        <v>3231</v>
      </c>
      <c r="B178" s="85" t="s">
        <v>400</v>
      </c>
      <c r="C178" s="50" t="s">
        <v>401</v>
      </c>
      <c r="D178" s="242">
        <v>5116.57</v>
      </c>
      <c r="E178" s="242">
        <v>5754.9</v>
      </c>
      <c r="F178" s="52">
        <f t="shared" si="31"/>
        <v>112.47574058402405</v>
      </c>
    </row>
    <row r="179" spans="1:6" ht="12.75" customHeight="1" x14ac:dyDescent="0.2">
      <c r="A179" s="53">
        <v>3232</v>
      </c>
      <c r="B179" s="85" t="s">
        <v>402</v>
      </c>
      <c r="C179" s="50" t="s">
        <v>403</v>
      </c>
      <c r="D179" s="242">
        <v>42608.43</v>
      </c>
      <c r="E179" s="242">
        <v>54052.88</v>
      </c>
      <c r="F179" s="52">
        <f t="shared" si="31"/>
        <v>126.85959093071489</v>
      </c>
    </row>
    <row r="180" spans="1:6" ht="12.75" customHeight="1" x14ac:dyDescent="0.2">
      <c r="A180" s="53">
        <v>3233</v>
      </c>
      <c r="B180" s="85" t="s">
        <v>404</v>
      </c>
      <c r="C180" s="50" t="s">
        <v>405</v>
      </c>
      <c r="D180" s="242">
        <v>8733.2999999999993</v>
      </c>
      <c r="E180" s="242">
        <v>4072.12</v>
      </c>
      <c r="F180" s="52">
        <f t="shared" si="31"/>
        <v>46.627506211855774</v>
      </c>
    </row>
    <row r="181" spans="1:6" ht="12.75" customHeight="1" x14ac:dyDescent="0.2">
      <c r="A181" s="53">
        <v>3234</v>
      </c>
      <c r="B181" s="85" t="s">
        <v>406</v>
      </c>
      <c r="C181" s="50" t="s">
        <v>407</v>
      </c>
      <c r="D181" s="242">
        <v>19175.96</v>
      </c>
      <c r="E181" s="242">
        <v>25976.45</v>
      </c>
      <c r="F181" s="52">
        <f t="shared" si="31"/>
        <v>135.46362216024647</v>
      </c>
    </row>
    <row r="182" spans="1:6" ht="12.75" customHeight="1" x14ac:dyDescent="0.2">
      <c r="A182" s="53">
        <v>3235</v>
      </c>
      <c r="B182" s="85" t="s">
        <v>408</v>
      </c>
      <c r="C182" s="50" t="s">
        <v>409</v>
      </c>
      <c r="D182" s="242">
        <v>11161.38</v>
      </c>
      <c r="E182" s="242">
        <v>12780.6</v>
      </c>
      <c r="F182" s="52">
        <f t="shared" si="31"/>
        <v>114.5073458658338</v>
      </c>
    </row>
    <row r="183" spans="1:6" ht="12.75" customHeight="1" x14ac:dyDescent="0.2">
      <c r="A183" s="53">
        <v>3236</v>
      </c>
      <c r="B183" s="85" t="s">
        <v>410</v>
      </c>
      <c r="C183" s="50" t="s">
        <v>411</v>
      </c>
      <c r="D183" s="242">
        <v>500</v>
      </c>
      <c r="E183" s="242">
        <v>0</v>
      </c>
      <c r="F183" s="52">
        <f t="shared" si="31"/>
        <v>0</v>
      </c>
    </row>
    <row r="184" spans="1:6" ht="12.75" customHeight="1" x14ac:dyDescent="0.2">
      <c r="A184" s="53">
        <v>3237</v>
      </c>
      <c r="B184" s="85" t="s">
        <v>412</v>
      </c>
      <c r="C184" s="50" t="s">
        <v>413</v>
      </c>
      <c r="D184" s="242">
        <v>35103.43</v>
      </c>
      <c r="E184" s="242">
        <v>90847.42</v>
      </c>
      <c r="F184" s="52">
        <f t="shared" si="31"/>
        <v>258.7992683336073</v>
      </c>
    </row>
    <row r="185" spans="1:6" ht="12.75" customHeight="1" x14ac:dyDescent="0.2">
      <c r="A185" s="53">
        <v>3238</v>
      </c>
      <c r="B185" s="85" t="s">
        <v>414</v>
      </c>
      <c r="C185" s="50" t="s">
        <v>415</v>
      </c>
      <c r="D185" s="242">
        <v>4342.7700000000004</v>
      </c>
      <c r="E185" s="242">
        <v>6944.16</v>
      </c>
      <c r="F185" s="52">
        <f t="shared" si="31"/>
        <v>159.90162960506771</v>
      </c>
    </row>
    <row r="186" spans="1:6" ht="12.75" customHeight="1" x14ac:dyDescent="0.2">
      <c r="A186" s="53">
        <v>3239</v>
      </c>
      <c r="B186" s="85" t="s">
        <v>416</v>
      </c>
      <c r="C186" s="50" t="s">
        <v>417</v>
      </c>
      <c r="D186" s="242">
        <v>9316.98</v>
      </c>
      <c r="E186" s="242">
        <v>12402.72</v>
      </c>
      <c r="F186" s="52">
        <f t="shared" si="31"/>
        <v>133.11953014818104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49941.869999999995</v>
      </c>
      <c r="E188" s="51">
        <f t="shared" si="43"/>
        <v>31128.510000000002</v>
      </c>
      <c r="F188" s="52">
        <f t="shared" si="31"/>
        <v>62.329484258398828</v>
      </c>
    </row>
    <row r="189" spans="1:6" ht="12.75" customHeight="1" x14ac:dyDescent="0.2">
      <c r="A189" s="53">
        <v>3291</v>
      </c>
      <c r="B189" s="232" t="s">
        <v>422</v>
      </c>
      <c r="C189" s="50" t="s">
        <v>423</v>
      </c>
      <c r="D189" s="242">
        <v>10749.46</v>
      </c>
      <c r="E189" s="242">
        <v>0</v>
      </c>
      <c r="F189" s="52">
        <f t="shared" si="31"/>
        <v>0</v>
      </c>
    </row>
    <row r="190" spans="1:6" ht="12.75" customHeight="1" x14ac:dyDescent="0.2">
      <c r="A190" s="53">
        <v>3292</v>
      </c>
      <c r="B190" s="85" t="s">
        <v>424</v>
      </c>
      <c r="C190" s="50" t="s">
        <v>425</v>
      </c>
      <c r="D190" s="242">
        <v>1761.42</v>
      </c>
      <c r="E190" s="242">
        <v>680.87</v>
      </c>
      <c r="F190" s="52">
        <f t="shared" si="31"/>
        <v>38.65460821382748</v>
      </c>
    </row>
    <row r="191" spans="1:6" ht="12.75" customHeight="1" x14ac:dyDescent="0.2">
      <c r="A191" s="53">
        <v>3293</v>
      </c>
      <c r="B191" s="85" t="s">
        <v>426</v>
      </c>
      <c r="C191" s="50" t="s">
        <v>427</v>
      </c>
      <c r="D191" s="242">
        <v>3000.47</v>
      </c>
      <c r="E191" s="242">
        <v>12374.22</v>
      </c>
      <c r="F191" s="52">
        <f t="shared" si="31"/>
        <v>412.40938919569271</v>
      </c>
    </row>
    <row r="192" spans="1:6" ht="12.75" customHeight="1" x14ac:dyDescent="0.2">
      <c r="A192" s="53">
        <v>3294</v>
      </c>
      <c r="B192" s="85" t="s">
        <v>428</v>
      </c>
      <c r="C192" s="50" t="s">
        <v>429</v>
      </c>
      <c r="D192" s="242">
        <v>0</v>
      </c>
      <c r="E192" s="242">
        <v>1726.4</v>
      </c>
      <c r="F192" s="52" t="str">
        <f t="shared" si="31"/>
        <v>-</v>
      </c>
    </row>
    <row r="193" spans="1:6" ht="12.75" customHeight="1" x14ac:dyDescent="0.2">
      <c r="A193" s="53">
        <v>3295</v>
      </c>
      <c r="B193" s="85" t="s">
        <v>430</v>
      </c>
      <c r="C193" s="50" t="s">
        <v>431</v>
      </c>
      <c r="D193" s="242">
        <v>2380.9</v>
      </c>
      <c r="E193" s="242">
        <v>1333.84</v>
      </c>
      <c r="F193" s="52">
        <f t="shared" si="31"/>
        <v>56.022512495274889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32049.62</v>
      </c>
      <c r="E195" s="242">
        <v>15013.18</v>
      </c>
      <c r="F195" s="52">
        <f t="shared" si="31"/>
        <v>46.843550719166096</v>
      </c>
    </row>
    <row r="196" spans="1:6" ht="12.75" customHeight="1" x14ac:dyDescent="0.2">
      <c r="A196" s="53">
        <v>34</v>
      </c>
      <c r="B196" s="232" t="s">
        <v>436</v>
      </c>
      <c r="C196" s="50" t="s">
        <v>437</v>
      </c>
      <c r="D196" s="51">
        <f t="shared" ref="D196:E196" si="44">D197+D202+D210</f>
        <v>5032.33</v>
      </c>
      <c r="E196" s="51">
        <f t="shared" si="44"/>
        <v>2583.3900000000003</v>
      </c>
      <c r="F196" s="52">
        <f t="shared" si="31"/>
        <v>51.335862314275907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2200</v>
      </c>
      <c r="E202" s="51">
        <f t="shared" si="46"/>
        <v>801.69</v>
      </c>
      <c r="F202" s="52">
        <f t="shared" si="31"/>
        <v>36.44045454545455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2200</v>
      </c>
      <c r="E205" s="242">
        <v>801.69</v>
      </c>
      <c r="F205" s="52">
        <f t="shared" si="31"/>
        <v>36.44045454545455</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2832.33</v>
      </c>
      <c r="E210" s="51">
        <f t="shared" si="47"/>
        <v>1781.7</v>
      </c>
      <c r="F210" s="52">
        <f t="shared" si="31"/>
        <v>62.905805467583228</v>
      </c>
    </row>
    <row r="211" spans="1:6" ht="12.75" customHeight="1" x14ac:dyDescent="0.2">
      <c r="A211" s="53">
        <v>3431</v>
      </c>
      <c r="B211" s="232" t="s">
        <v>466</v>
      </c>
      <c r="C211" s="50" t="s">
        <v>467</v>
      </c>
      <c r="D211" s="242">
        <v>2611.62</v>
      </c>
      <c r="E211" s="242">
        <v>1781.21</v>
      </c>
      <c r="F211" s="52">
        <f t="shared" si="31"/>
        <v>68.203260811297213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220.71</v>
      </c>
      <c r="E214" s="242">
        <v>0.49</v>
      </c>
      <c r="F214" s="52">
        <f t="shared" si="31"/>
        <v>0.22201078338090707</v>
      </c>
    </row>
    <row r="215" spans="1:6" ht="12.75" customHeight="1" x14ac:dyDescent="0.2">
      <c r="A215" s="53">
        <v>35</v>
      </c>
      <c r="B215" s="85" t="s">
        <v>474</v>
      </c>
      <c r="C215" s="50" t="s">
        <v>475</v>
      </c>
      <c r="D215" s="51">
        <f t="shared" ref="D215:E215" si="48">D216+D219+D223</f>
        <v>9950.94</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9950.94</v>
      </c>
      <c r="E219" s="51">
        <f t="shared" si="50"/>
        <v>0</v>
      </c>
      <c r="F219" s="52">
        <f t="shared" si="31"/>
        <v>0</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9950.94</v>
      </c>
      <c r="E222" s="242">
        <v>0</v>
      </c>
      <c r="F222" s="52">
        <f t="shared" si="31"/>
        <v>0</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138818.47</v>
      </c>
      <c r="E224" s="51">
        <f t="shared" si="51"/>
        <v>228765.63</v>
      </c>
      <c r="F224" s="52">
        <f t="shared" ref="F224:F235" si="52">IF(D224&lt;&gt;0,IF(E224/D224&gt;=100,"&gt;&gt;100",E224/D224*100),"-")</f>
        <v>164.79480720396933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11645.61</v>
      </c>
      <c r="E236" s="51">
        <f t="shared" si="56"/>
        <v>13715.63</v>
      </c>
      <c r="F236" s="52">
        <f t="shared" ref="F236:F239" si="57">IF(D236&lt;&gt;0,IF(E236/D236&gt;=100,"&gt;&gt;100",E236/D236*100),"-")</f>
        <v>117.77511010586821</v>
      </c>
    </row>
    <row r="237" spans="1:6" ht="12.75" customHeight="1" x14ac:dyDescent="0.2">
      <c r="A237" s="53" t="s">
        <v>518</v>
      </c>
      <c r="B237" s="85" t="s">
        <v>519</v>
      </c>
      <c r="C237" s="50" t="s">
        <v>518</v>
      </c>
      <c r="D237" s="242">
        <v>11645.61</v>
      </c>
      <c r="E237" s="242">
        <v>13715.63</v>
      </c>
      <c r="F237" s="52">
        <f t="shared" si="57"/>
        <v>117.77511010586821</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127172.86</v>
      </c>
      <c r="E240" s="51">
        <f t="shared" si="58"/>
        <v>215050</v>
      </c>
      <c r="F240" s="52">
        <f t="shared" ref="F240:F243" si="59">IF(D240&lt;&gt;0,IF(E240/D240&gt;=100,"&gt;&gt;100",E240/D240*100),"-")</f>
        <v>169.10054550947427</v>
      </c>
    </row>
    <row r="241" spans="1:6" ht="24" x14ac:dyDescent="0.2">
      <c r="A241" s="53">
        <v>3672</v>
      </c>
      <c r="B241" s="85" t="s">
        <v>526</v>
      </c>
      <c r="C241" s="50" t="s">
        <v>527</v>
      </c>
      <c r="D241" s="242">
        <v>127172.86</v>
      </c>
      <c r="E241" s="242">
        <v>215050</v>
      </c>
      <c r="F241" s="52">
        <f t="shared" si="59"/>
        <v>169.10054550947427</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51806.89</v>
      </c>
      <c r="E252" s="51">
        <f t="shared" si="63"/>
        <v>58892.22</v>
      </c>
      <c r="F252" s="52">
        <f t="shared" ref="F252:F258" si="64">IF(D252&lt;&gt;0,IF(E252/D252&gt;=100,"&gt;&gt;100",E252/D252*100),"-")</f>
        <v>113.67642412042105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51806.89</v>
      </c>
      <c r="E259" s="51">
        <f t="shared" si="66"/>
        <v>58892.22</v>
      </c>
      <c r="F259" s="52">
        <f t="shared" ref="F259:F262" si="67">IF(D259&lt;&gt;0,IF(E259/D259&gt;=100,"&gt;&gt;100",E259/D259*100),"-")</f>
        <v>113.67642412042105</v>
      </c>
    </row>
    <row r="260" spans="1:6" ht="12.75" customHeight="1" x14ac:dyDescent="0.2">
      <c r="A260" s="53">
        <v>3721</v>
      </c>
      <c r="B260" s="85" t="s">
        <v>560</v>
      </c>
      <c r="C260" s="50" t="s">
        <v>561</v>
      </c>
      <c r="D260" s="242">
        <v>32330.98</v>
      </c>
      <c r="E260" s="242">
        <v>38368.15</v>
      </c>
      <c r="F260" s="52">
        <f t="shared" si="67"/>
        <v>118.67301888158046</v>
      </c>
    </row>
    <row r="261" spans="1:6" ht="12.75" customHeight="1" x14ac:dyDescent="0.2">
      <c r="A261" s="53">
        <v>3722</v>
      </c>
      <c r="B261" s="85" t="s">
        <v>562</v>
      </c>
      <c r="C261" s="50" t="s">
        <v>563</v>
      </c>
      <c r="D261" s="242">
        <v>19475.91</v>
      </c>
      <c r="E261" s="242">
        <v>20524.07</v>
      </c>
      <c r="F261" s="52">
        <f t="shared" si="67"/>
        <v>105.3818281148352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197064.16</v>
      </c>
      <c r="E263" s="51">
        <f t="shared" si="68"/>
        <v>242292.8</v>
      </c>
      <c r="F263" s="52">
        <f t="shared" ref="F263:F267" si="69">IF(D263&lt;&gt;0,IF(E263/D263&gt;=100,"&gt;&gt;100",E263/D263*100),"-")</f>
        <v>122.95122563128677</v>
      </c>
    </row>
    <row r="264" spans="1:6" ht="12.75" customHeight="1" x14ac:dyDescent="0.2">
      <c r="A264" s="53">
        <v>381</v>
      </c>
      <c r="B264" s="85" t="s">
        <v>568</v>
      </c>
      <c r="C264" s="50" t="s">
        <v>569</v>
      </c>
      <c r="D264" s="51">
        <f t="shared" ref="D264:E264" si="70">SUM(D265:D267)</f>
        <v>60186.28</v>
      </c>
      <c r="E264" s="51">
        <f t="shared" si="70"/>
        <v>122584.47</v>
      </c>
      <c r="F264" s="52">
        <f t="shared" si="69"/>
        <v>203.67510668544395</v>
      </c>
    </row>
    <row r="265" spans="1:6" ht="12.75" customHeight="1" x14ac:dyDescent="0.2">
      <c r="A265" s="53">
        <v>3811</v>
      </c>
      <c r="B265" s="85" t="s">
        <v>570</v>
      </c>
      <c r="C265" s="50" t="s">
        <v>571</v>
      </c>
      <c r="D265" s="242">
        <v>60186.28</v>
      </c>
      <c r="E265" s="242">
        <v>122584.47</v>
      </c>
      <c r="F265" s="52">
        <f t="shared" si="69"/>
        <v>203.67510668544395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136877.88</v>
      </c>
      <c r="E268" s="51">
        <f t="shared" si="71"/>
        <v>119708.33</v>
      </c>
      <c r="F268" s="52">
        <f t="shared" ref="F268:F272" si="72">IF(D268&lt;&gt;0,IF(E268/D268&gt;=100,"&gt;&gt;100",E268/D268*100),"-")</f>
        <v>87.456300462865144</v>
      </c>
    </row>
    <row r="269" spans="1:6" ht="12.75" customHeight="1" x14ac:dyDescent="0.2">
      <c r="A269" s="53">
        <v>3821</v>
      </c>
      <c r="B269" s="85" t="s">
        <v>578</v>
      </c>
      <c r="C269" s="50" t="s">
        <v>579</v>
      </c>
      <c r="D269" s="242">
        <v>136877.88</v>
      </c>
      <c r="E269" s="242">
        <v>119708.33</v>
      </c>
      <c r="F269" s="52">
        <f t="shared" si="72"/>
        <v>87.456300462865144</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949560.41999999993</v>
      </c>
      <c r="E289" s="51">
        <f t="shared" si="79"/>
        <v>1221669.72</v>
      </c>
      <c r="F289" s="52">
        <f t="shared" si="76"/>
        <v>128.65634395334214</v>
      </c>
    </row>
    <row r="290" spans="1:6" ht="12.75" customHeight="1" x14ac:dyDescent="0.2">
      <c r="A290" s="53" t="s">
        <v>609</v>
      </c>
      <c r="B290" s="85" t="s">
        <v>620</v>
      </c>
      <c r="C290" s="50" t="s">
        <v>621</v>
      </c>
      <c r="D290" s="51">
        <f>IF(D6&gt;=D289,D6-D289,0)</f>
        <v>380587.99</v>
      </c>
      <c r="E290" s="51">
        <f>IF(E6&gt;=E289,E6-E289,0)</f>
        <v>418855.94999999995</v>
      </c>
      <c r="F290" s="52">
        <f t="shared" si="76"/>
        <v>110.05495733062938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83059.37</v>
      </c>
      <c r="E292" s="242">
        <v>9261.5999999999767</v>
      </c>
      <c r="F292" s="52">
        <f t="shared" si="76"/>
        <v>11.150578194850235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50125.36</v>
      </c>
      <c r="E294" s="242">
        <v>97035.37</v>
      </c>
      <c r="F294" s="52">
        <f t="shared" si="76"/>
        <v>193.5853827284233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22256.02</v>
      </c>
      <c r="E298" s="51">
        <f t="shared" si="80"/>
        <v>49993.37</v>
      </c>
      <c r="F298" s="52">
        <f t="shared" ref="F298:F418" si="81">IF(D298&lt;&gt;0,IF(E298/D298&gt;=100,"&gt;&gt;100",E298/D298*100),"-")</f>
        <v>224.62852747256696</v>
      </c>
    </row>
    <row r="299" spans="1:6" ht="12.75" customHeight="1" x14ac:dyDescent="0.2">
      <c r="A299" s="53">
        <v>71</v>
      </c>
      <c r="B299" s="85" t="s">
        <v>637</v>
      </c>
      <c r="C299" s="50" t="s">
        <v>638</v>
      </c>
      <c r="D299" s="51">
        <f t="shared" ref="D299:E299" si="82">D300+D304</f>
        <v>22256.02</v>
      </c>
      <c r="E299" s="51">
        <f t="shared" si="82"/>
        <v>49993.37</v>
      </c>
      <c r="F299" s="52">
        <f t="shared" si="81"/>
        <v>224.62852747256696</v>
      </c>
    </row>
    <row r="300" spans="1:6" ht="24" x14ac:dyDescent="0.2">
      <c r="A300" s="53">
        <v>711</v>
      </c>
      <c r="B300" s="85" t="s">
        <v>639</v>
      </c>
      <c r="C300" s="50" t="s">
        <v>640</v>
      </c>
      <c r="D300" s="51">
        <f t="shared" ref="D300:E300" si="83">SUM(D301:D303)</f>
        <v>22256.02</v>
      </c>
      <c r="E300" s="51">
        <f t="shared" si="83"/>
        <v>49993.37</v>
      </c>
      <c r="F300" s="52">
        <f t="shared" si="81"/>
        <v>224.62852747256696</v>
      </c>
    </row>
    <row r="301" spans="1:6" ht="12.75" customHeight="1" x14ac:dyDescent="0.2">
      <c r="A301" s="53">
        <v>7111</v>
      </c>
      <c r="B301" s="85" t="s">
        <v>641</v>
      </c>
      <c r="C301" s="50" t="s">
        <v>642</v>
      </c>
      <c r="D301" s="242">
        <v>22256.02</v>
      </c>
      <c r="E301" s="242">
        <v>49993.37</v>
      </c>
      <c r="F301" s="52">
        <f t="shared" si="81"/>
        <v>224.62852747256696</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230939.96999999997</v>
      </c>
      <c r="E350" s="51">
        <f t="shared" si="95"/>
        <v>317657.51</v>
      </c>
      <c r="F350" s="52">
        <f t="shared" si="81"/>
        <v>137.5498186823182</v>
      </c>
    </row>
    <row r="351" spans="1:6" ht="12.75" customHeight="1" x14ac:dyDescent="0.2">
      <c r="A351" s="53">
        <v>41</v>
      </c>
      <c r="B351" s="85" t="s">
        <v>741</v>
      </c>
      <c r="C351" s="50" t="s">
        <v>742</v>
      </c>
      <c r="D351" s="51">
        <f t="shared" ref="D351:E351" si="96">D352+D356</f>
        <v>0</v>
      </c>
      <c r="E351" s="51">
        <f t="shared" si="96"/>
        <v>3281.25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3281.25</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3281.25</v>
      </c>
      <c r="F362" s="52" t="str">
        <f t="shared" si="81"/>
        <v>-</v>
      </c>
    </row>
    <row r="363" spans="1:6" ht="24" x14ac:dyDescent="0.2">
      <c r="A363" s="53">
        <v>42</v>
      </c>
      <c r="B363" s="232" t="s">
        <v>757</v>
      </c>
      <c r="C363" s="50" t="s">
        <v>758</v>
      </c>
      <c r="D363" s="51">
        <f t="shared" ref="D363:E363" si="99">D364+D369+D378+D383+D388+D391</f>
        <v>230939.96999999997</v>
      </c>
      <c r="E363" s="51">
        <f t="shared" si="99"/>
        <v>314376.26</v>
      </c>
      <c r="F363" s="52">
        <f t="shared" si="81"/>
        <v>136.12899490720469</v>
      </c>
    </row>
    <row r="364" spans="1:6" ht="12.75" customHeight="1" x14ac:dyDescent="0.2">
      <c r="A364" s="53">
        <v>421</v>
      </c>
      <c r="B364" s="85" t="s">
        <v>759</v>
      </c>
      <c r="C364" s="50" t="s">
        <v>760</v>
      </c>
      <c r="D364" s="51">
        <f t="shared" ref="D364:E364" si="100">SUM(D365:D368)</f>
        <v>219221.12</v>
      </c>
      <c r="E364" s="51">
        <f t="shared" si="100"/>
        <v>241628.79</v>
      </c>
      <c r="F364" s="52">
        <f t="shared" si="81"/>
        <v>110.22149234526309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85346.74</v>
      </c>
      <c r="E366" s="242">
        <v>0</v>
      </c>
      <c r="F366" s="52">
        <f t="shared" si="81"/>
        <v>0</v>
      </c>
    </row>
    <row r="367" spans="1:6" ht="12.75" customHeight="1" x14ac:dyDescent="0.2">
      <c r="A367" s="53">
        <v>4213</v>
      </c>
      <c r="B367" s="85" t="s">
        <v>669</v>
      </c>
      <c r="C367" s="50" t="s">
        <v>763</v>
      </c>
      <c r="D367" s="242">
        <v>111200.07</v>
      </c>
      <c r="E367" s="242">
        <v>166171.66</v>
      </c>
      <c r="F367" s="52">
        <f t="shared" si="81"/>
        <v>149.4348519744637</v>
      </c>
    </row>
    <row r="368" spans="1:6" ht="12.75" customHeight="1" x14ac:dyDescent="0.2">
      <c r="A368" s="53">
        <v>4214</v>
      </c>
      <c r="B368" s="85" t="s">
        <v>671</v>
      </c>
      <c r="C368" s="50" t="s">
        <v>764</v>
      </c>
      <c r="D368" s="242">
        <v>22674.31</v>
      </c>
      <c r="E368" s="242">
        <v>75457.13</v>
      </c>
      <c r="F368" s="52">
        <f t="shared" si="81"/>
        <v>332.78688524590166</v>
      </c>
    </row>
    <row r="369" spans="1:6" ht="12.75" customHeight="1" x14ac:dyDescent="0.2">
      <c r="A369" s="53">
        <v>422</v>
      </c>
      <c r="B369" s="85" t="s">
        <v>765</v>
      </c>
      <c r="C369" s="50" t="s">
        <v>766</v>
      </c>
      <c r="D369" s="51">
        <f t="shared" ref="D369:E369" si="101">SUM(D370:D377)</f>
        <v>5693.24</v>
      </c>
      <c r="E369" s="51">
        <f t="shared" si="101"/>
        <v>71692.47</v>
      </c>
      <c r="F369" s="52">
        <f t="shared" si="81"/>
        <v>1259.2560650877183</v>
      </c>
    </row>
    <row r="370" spans="1:6" ht="12.75" customHeight="1" x14ac:dyDescent="0.2">
      <c r="A370" s="53">
        <v>4221</v>
      </c>
      <c r="B370" s="85" t="s">
        <v>675</v>
      </c>
      <c r="C370" s="50" t="s">
        <v>767</v>
      </c>
      <c r="D370" s="242">
        <v>5011.99</v>
      </c>
      <c r="E370" s="242">
        <v>4532.57</v>
      </c>
      <c r="F370" s="52">
        <f t="shared" si="81"/>
        <v>90.434537977928926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1059.43</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681.25</v>
      </c>
      <c r="E376" s="242">
        <v>66100.47</v>
      </c>
      <c r="F376" s="52">
        <f t="shared" si="81"/>
        <v>9702.8212844036698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6025.61</v>
      </c>
      <c r="E391" s="51">
        <f t="shared" si="105"/>
        <v>1055</v>
      </c>
      <c r="F391" s="52">
        <f t="shared" si="81"/>
        <v>17.508600788965765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6025.61</v>
      </c>
      <c r="E393" s="242">
        <v>1055</v>
      </c>
      <c r="F393" s="52">
        <f t="shared" si="81"/>
        <v>17.508600788965765</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208683.94999999998</v>
      </c>
      <c r="E408" s="51">
        <f t="shared" si="111"/>
        <v>267664.14</v>
      </c>
      <c r="F408" s="52">
        <f t="shared" si="81"/>
        <v>128.26292582635131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182275.49</v>
      </c>
      <c r="E410" s="242">
        <v>174914.88000000006</v>
      </c>
      <c r="F410" s="52">
        <f t="shared" si="81"/>
        <v>95.961821306858141</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1352404.43</v>
      </c>
      <c r="E412" s="51">
        <f>E6+E298</f>
        <v>1690519.04</v>
      </c>
      <c r="F412" s="52">
        <f t="shared" si="81"/>
        <v>125.00099840696323</v>
      </c>
    </row>
    <row r="413" spans="1:6" ht="12.75" customHeight="1" x14ac:dyDescent="0.2">
      <c r="A413" s="53" t="s">
        <v>609</v>
      </c>
      <c r="B413" s="85" t="s">
        <v>832</v>
      </c>
      <c r="C413" s="50" t="s">
        <v>833</v>
      </c>
      <c r="D413" s="51">
        <f t="shared" ref="D413:E413" si="112">D289+D350</f>
        <v>1180500.3899999999</v>
      </c>
      <c r="E413" s="51">
        <f t="shared" si="112"/>
        <v>1539327.23</v>
      </c>
      <c r="F413" s="52">
        <f t="shared" si="81"/>
        <v>130.39616446039463</v>
      </c>
    </row>
    <row r="414" spans="1:6" ht="12.75" customHeight="1" x14ac:dyDescent="0.2">
      <c r="A414" s="53" t="s">
        <v>609</v>
      </c>
      <c r="B414" s="85" t="s">
        <v>834</v>
      </c>
      <c r="C414" s="50" t="s">
        <v>835</v>
      </c>
      <c r="D414" s="51">
        <f t="shared" ref="D414:E414" si="113">IF(D412&gt;=D413,D412-D413,0)</f>
        <v>171904.04000000004</v>
      </c>
      <c r="E414" s="51">
        <f t="shared" si="113"/>
        <v>151191.81000000006</v>
      </c>
      <c r="F414" s="52">
        <f t="shared" si="81"/>
        <v>87.951283751097435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99216.12</v>
      </c>
      <c r="E417" s="51">
        <f t="shared" si="116"/>
        <v>165653.28000000009</v>
      </c>
      <c r="F417" s="52">
        <f t="shared" si="81"/>
        <v>166.96206221327753</v>
      </c>
    </row>
    <row r="418" spans="1:6" ht="12.75" customHeight="1" x14ac:dyDescent="0.2">
      <c r="A418" s="55" t="s">
        <v>843</v>
      </c>
      <c r="B418" s="233" t="s">
        <v>844</v>
      </c>
      <c r="C418" s="56" t="s">
        <v>845</v>
      </c>
      <c r="D418" s="62">
        <f t="shared" ref="D418:E418" si="117">D294+D411</f>
        <v>50125.36</v>
      </c>
      <c r="E418" s="62">
        <f t="shared" si="117"/>
        <v>97035.37</v>
      </c>
      <c r="F418" s="57">
        <f t="shared" si="81"/>
        <v>193.5853827284233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25690.74</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25690.74</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24169.34</v>
      </c>
      <c r="E495" s="51">
        <f t="shared" si="140"/>
        <v>0</v>
      </c>
      <c r="F495" s="52">
        <f t="shared" si="119"/>
        <v>0</v>
      </c>
    </row>
    <row r="496" spans="1:6" ht="12.75" customHeight="1" x14ac:dyDescent="0.2">
      <c r="A496" s="53">
        <v>8443</v>
      </c>
      <c r="B496" s="85" t="s">
        <v>999</v>
      </c>
      <c r="C496" s="50" t="s">
        <v>1000</v>
      </c>
      <c r="D496" s="242">
        <v>24169.34</v>
      </c>
      <c r="E496" s="242">
        <v>0</v>
      </c>
      <c r="F496" s="52">
        <f t="shared" si="119"/>
        <v>0</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1521.4</v>
      </c>
      <c r="E507" s="51">
        <f t="shared" si="142"/>
        <v>0</v>
      </c>
      <c r="F507" s="52">
        <f t="shared" si="119"/>
        <v>0</v>
      </c>
    </row>
    <row r="508" spans="1:6" ht="12.75" customHeight="1" x14ac:dyDescent="0.2">
      <c r="A508" s="53">
        <v>8471</v>
      </c>
      <c r="B508" s="85" t="s">
        <v>1023</v>
      </c>
      <c r="C508" s="50" t="s">
        <v>1024</v>
      </c>
      <c r="D508" s="242">
        <v>1521.4</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207624.05</v>
      </c>
      <c r="E528" s="51">
        <f t="shared" si="148"/>
        <v>24999.99</v>
      </c>
      <c r="F528" s="52">
        <f t="shared" si="119"/>
        <v>12.040989471113777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207624.05</v>
      </c>
      <c r="E593" s="51">
        <f t="shared" si="167"/>
        <v>24999.99</v>
      </c>
      <c r="F593" s="52">
        <f t="shared" si="119"/>
        <v>12.040989471113777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199084.21</v>
      </c>
      <c r="E605" s="51">
        <f t="shared" si="171"/>
        <v>0</v>
      </c>
      <c r="F605" s="52">
        <f t="shared" si="119"/>
        <v>0</v>
      </c>
    </row>
    <row r="606" spans="1:6" ht="24" x14ac:dyDescent="0.2">
      <c r="A606" s="53">
        <v>5443</v>
      </c>
      <c r="B606" s="85" t="s">
        <v>1210</v>
      </c>
      <c r="C606" s="50" t="s">
        <v>1211</v>
      </c>
      <c r="D606" s="242">
        <v>199084.21</v>
      </c>
      <c r="E606" s="242">
        <v>0</v>
      </c>
      <c r="F606" s="52">
        <f t="shared" si="119"/>
        <v>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8539.84</v>
      </c>
      <c r="E617" s="51">
        <f t="shared" si="173"/>
        <v>24999.99</v>
      </c>
      <c r="F617" s="52">
        <f t="shared" si="119"/>
        <v>292.74541443399409</v>
      </c>
    </row>
    <row r="618" spans="1:6" ht="12.75" customHeight="1" x14ac:dyDescent="0.2">
      <c r="A618" s="53">
        <v>5471</v>
      </c>
      <c r="B618" s="85" t="s">
        <v>1234</v>
      </c>
      <c r="C618" s="50" t="s">
        <v>1235</v>
      </c>
      <c r="D618" s="242">
        <v>8539.84</v>
      </c>
      <c r="E618" s="242">
        <v>24999.99</v>
      </c>
      <c r="F618" s="52">
        <f t="shared" si="119"/>
        <v>292.74541443399409</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181933.31</v>
      </c>
      <c r="E636" s="51">
        <f t="shared" si="179"/>
        <v>24999.99</v>
      </c>
      <c r="F636" s="52">
        <f t="shared" si="119"/>
        <v>13.741293444284613</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62271.34</v>
      </c>
      <c r="E638" s="242">
        <v>5863.4500000000116</v>
      </c>
      <c r="F638" s="52">
        <f t="shared" si="119"/>
        <v>9.415968887131724</v>
      </c>
    </row>
    <row r="639" spans="1:6" ht="12.75" customHeight="1" x14ac:dyDescent="0.2">
      <c r="A639" s="53" t="s">
        <v>609</v>
      </c>
      <c r="B639" s="85" t="s">
        <v>1276</v>
      </c>
      <c r="C639" s="50" t="s">
        <v>1277</v>
      </c>
      <c r="D639" s="51">
        <f t="shared" ref="D639:E639" si="180">D412+D420</f>
        <v>1378095.17</v>
      </c>
      <c r="E639" s="51">
        <f t="shared" si="180"/>
        <v>1690519.04</v>
      </c>
      <c r="F639" s="52">
        <f t="shared" si="119"/>
        <v>122.67070350446116</v>
      </c>
    </row>
    <row r="640" spans="1:6" ht="12.75" customHeight="1" x14ac:dyDescent="0.2">
      <c r="A640" s="53" t="s">
        <v>609</v>
      </c>
      <c r="B640" s="85" t="s">
        <v>1278</v>
      </c>
      <c r="C640" s="50" t="s">
        <v>1279</v>
      </c>
      <c r="D640" s="51">
        <f t="shared" ref="D640:E640" si="181">D413+D528</f>
        <v>1388124.44</v>
      </c>
      <c r="E640" s="51">
        <f t="shared" si="181"/>
        <v>1564327.22</v>
      </c>
      <c r="F640" s="52">
        <f t="shared" si="119"/>
        <v>112.69358675076711</v>
      </c>
    </row>
    <row r="641" spans="1:6" ht="12.75" customHeight="1" x14ac:dyDescent="0.2">
      <c r="A641" s="53" t="s">
        <v>609</v>
      </c>
      <c r="B641" s="85" t="s">
        <v>1280</v>
      </c>
      <c r="C641" s="50" t="s">
        <v>1281</v>
      </c>
      <c r="D641" s="51">
        <f t="shared" ref="D641:E641" si="182">IF(D639&gt;=D640,D639-D640,0)</f>
        <v>0</v>
      </c>
      <c r="E641" s="51">
        <f t="shared" si="182"/>
        <v>126191.82000000007</v>
      </c>
      <c r="F641" s="52" t="str">
        <f t="shared" si="119"/>
        <v>-</v>
      </c>
    </row>
    <row r="642" spans="1:6" ht="12.75" customHeight="1" x14ac:dyDescent="0.2">
      <c r="A642" s="53" t="s">
        <v>609</v>
      </c>
      <c r="B642" s="85" t="s">
        <v>1282</v>
      </c>
      <c r="C642" s="50" t="s">
        <v>1283</v>
      </c>
      <c r="D642" s="51">
        <f t="shared" ref="D642:E642" si="183">IF(D640&gt;=D639,D640-D639,0)</f>
        <v>10029.270000000019</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161487.46</v>
      </c>
      <c r="E644" s="51">
        <f t="shared" si="185"/>
        <v>171516.7300000001</v>
      </c>
      <c r="F644" s="52">
        <f t="shared" si="119"/>
        <v>106.21055653485423</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171516.73</v>
      </c>
      <c r="E646" s="51">
        <f t="shared" si="187"/>
        <v>45324.910000000033</v>
      </c>
      <c r="F646" s="52">
        <f t="shared" si="119"/>
        <v>26.425941072920427</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9383.6299999999992</v>
      </c>
      <c r="E649" s="242">
        <v>60</v>
      </c>
      <c r="F649" s="52">
        <f t="shared" ref="F649:F724" si="188">IF(D649&lt;&gt;0,IF(E649/D649&gt;=100,"&gt;&gt;100",E649/D649*100),"-")</f>
        <v>0.63941140049213374</v>
      </c>
    </row>
    <row r="650" spans="1:6" ht="12.75" customHeight="1" x14ac:dyDescent="0.2">
      <c r="A650" s="53" t="s">
        <v>1297</v>
      </c>
      <c r="B650" s="85" t="s">
        <v>1298</v>
      </c>
      <c r="C650" s="50" t="s">
        <v>1297</v>
      </c>
      <c r="D650" s="242">
        <v>1421410.11</v>
      </c>
      <c r="E650" s="242">
        <v>1732333.59</v>
      </c>
      <c r="F650" s="52">
        <f t="shared" si="188"/>
        <v>121.87429777040208</v>
      </c>
    </row>
    <row r="651" spans="1:6" ht="12.75" customHeight="1" x14ac:dyDescent="0.2">
      <c r="A651" s="53" t="s">
        <v>1299</v>
      </c>
      <c r="B651" s="85" t="s">
        <v>1300</v>
      </c>
      <c r="C651" s="50" t="s">
        <v>1299</v>
      </c>
      <c r="D651" s="242">
        <v>1430733.74</v>
      </c>
      <c r="E651" s="242">
        <v>1664752.26</v>
      </c>
      <c r="F651" s="52">
        <f t="shared" si="188"/>
        <v>116.35653884838139</v>
      </c>
    </row>
    <row r="652" spans="1:6" ht="24" x14ac:dyDescent="0.2">
      <c r="A652" s="53">
        <v>11</v>
      </c>
      <c r="B652" s="85" t="s">
        <v>1301</v>
      </c>
      <c r="C652" s="50" t="s">
        <v>1302</v>
      </c>
      <c r="D652" s="51">
        <f t="shared" ref="D652:E652" si="189">+D649+D650-D651</f>
        <v>60</v>
      </c>
      <c r="E652" s="51">
        <f t="shared" si="189"/>
        <v>67641.330000000075</v>
      </c>
      <c r="F652" s="52" t="str">
        <f t="shared" si="188"/>
        <v>&gt;&gt;100</v>
      </c>
    </row>
    <row r="653" spans="1:6" ht="24" x14ac:dyDescent="0.2">
      <c r="A653" s="53" t="s">
        <v>609</v>
      </c>
      <c r="B653" s="85" t="s">
        <v>1303</v>
      </c>
      <c r="C653" s="50" t="s">
        <v>1304</v>
      </c>
      <c r="D653" s="262">
        <v>20</v>
      </c>
      <c r="E653" s="262">
        <v>23</v>
      </c>
      <c r="F653" s="52">
        <f t="shared" si="188"/>
        <v>114.99999999999999</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20</v>
      </c>
      <c r="E655" s="262">
        <v>23</v>
      </c>
      <c r="F655" s="52">
        <f t="shared" si="188"/>
        <v>114.99999999999999</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341939.51</v>
      </c>
      <c r="E661" s="242">
        <v>454688.34</v>
      </c>
      <c r="F661" s="52">
        <f t="shared" si="188"/>
        <v>132.97332618859986</v>
      </c>
    </row>
    <row r="662" spans="1:6" ht="12.75" customHeight="1" x14ac:dyDescent="0.2">
      <c r="A662" s="53">
        <v>63312</v>
      </c>
      <c r="B662" s="85" t="s">
        <v>1322</v>
      </c>
      <c r="C662" s="50" t="s">
        <v>1323</v>
      </c>
      <c r="D662" s="242">
        <v>320</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150957.28</v>
      </c>
      <c r="E665" s="242">
        <v>19300</v>
      </c>
      <c r="F665" s="52">
        <f t="shared" si="188"/>
        <v>12.785074028890822</v>
      </c>
    </row>
    <row r="666" spans="1:6" ht="12.75" customHeight="1" x14ac:dyDescent="0.2">
      <c r="A666" s="53">
        <v>63322</v>
      </c>
      <c r="B666" s="85" t="s">
        <v>1330</v>
      </c>
      <c r="C666" s="50" t="s">
        <v>1331</v>
      </c>
      <c r="D666" s="242">
        <v>30000</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4324.71</v>
      </c>
      <c r="E669" s="242">
        <v>11151.49</v>
      </c>
      <c r="F669" s="52">
        <f t="shared" si="188"/>
        <v>257.85520878856619</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196090.52</v>
      </c>
      <c r="E694" s="242">
        <v>418239.24</v>
      </c>
      <c r="F694" s="52">
        <f t="shared" si="188"/>
        <v>213.28886271503592</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31853.47</v>
      </c>
      <c r="E698" s="242">
        <v>138051.31</v>
      </c>
      <c r="F698" s="52">
        <f t="shared" si="188"/>
        <v>433.39488602026711</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1219.0999999999999</v>
      </c>
      <c r="E718" s="242">
        <v>1475.01</v>
      </c>
      <c r="F718" s="52">
        <f t="shared" si="188"/>
        <v>120.99171519973753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4161.3999999999996</v>
      </c>
      <c r="E722" s="242">
        <v>2709</v>
      </c>
      <c r="F722" s="52">
        <f t="shared" si="188"/>
        <v>65.098284231268337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9754.09</v>
      </c>
      <c r="E725" s="242">
        <v>0</v>
      </c>
      <c r="F725" s="52">
        <f t="shared" ref="F725:F979" si="190">IF(D725&lt;&gt;0,IF(E725/D725&gt;=100,"&gt;&gt;100",E725/D725*100),"-")</f>
        <v>0</v>
      </c>
    </row>
    <row r="726" spans="1:6" ht="12.75" customHeight="1" x14ac:dyDescent="0.2">
      <c r="A726" s="53" t="s">
        <v>1432</v>
      </c>
      <c r="B726" s="85" t="s">
        <v>1433</v>
      </c>
      <c r="C726" s="50" t="s">
        <v>1432</v>
      </c>
      <c r="D726" s="242">
        <v>842.97</v>
      </c>
      <c r="E726" s="242">
        <v>680.87</v>
      </c>
      <c r="F726" s="52">
        <f t="shared" si="190"/>
        <v>80.77037142484312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2200</v>
      </c>
      <c r="E742" s="242">
        <v>801.69</v>
      </c>
      <c r="F742" s="52">
        <f t="shared" si="190"/>
        <v>36.44045454545455</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9950.94</v>
      </c>
      <c r="E759" s="242">
        <v>0</v>
      </c>
      <c r="F759" s="52">
        <f t="shared" si="190"/>
        <v>0</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15793.55</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3948.59</v>
      </c>
      <c r="E819" s="242">
        <v>3354.6</v>
      </c>
      <c r="F819" s="52">
        <f t="shared" si="190"/>
        <v>84.956908668663999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7858.12</v>
      </c>
      <c r="E821" s="242">
        <v>5000</v>
      </c>
      <c r="F821" s="52">
        <f t="shared" si="190"/>
        <v>63.628450570874463</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20524.27</v>
      </c>
      <c r="E823" s="242">
        <v>14220</v>
      </c>
      <c r="F823" s="52">
        <f t="shared" si="190"/>
        <v>69.283828365150129</v>
      </c>
    </row>
    <row r="824" spans="1:6" ht="12.75" customHeight="1" x14ac:dyDescent="0.2">
      <c r="A824" s="53">
        <v>37221</v>
      </c>
      <c r="B824" s="85" t="s">
        <v>1628</v>
      </c>
      <c r="C824" s="50" t="s">
        <v>1629</v>
      </c>
      <c r="D824" s="242">
        <v>15485.32</v>
      </c>
      <c r="E824" s="242">
        <v>20524.07</v>
      </c>
      <c r="F824" s="52">
        <f t="shared" si="190"/>
        <v>132.53888198629411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3990.59</v>
      </c>
      <c r="E828" s="242">
        <v>0</v>
      </c>
      <c r="F828" s="52">
        <f t="shared" si="190"/>
        <v>0</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24169.34</v>
      </c>
      <c r="E885" s="242">
        <v>0</v>
      </c>
      <c r="F885" s="52">
        <f t="shared" si="190"/>
        <v>0</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1521.4</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199084.21</v>
      </c>
      <c r="E953" s="242">
        <v>0</v>
      </c>
      <c r="F953" s="52">
        <f t="shared" si="190"/>
        <v>0</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8539.84</v>
      </c>
      <c r="E968" s="242">
        <v>24999.99</v>
      </c>
      <c r="F968" s="52">
        <f t="shared" si="190"/>
        <v>292.74541443399409</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5015948.97</v>
      </c>
      <c r="E6" s="229">
        <f t="shared" si="0"/>
        <v>5232819.9800000004</v>
      </c>
      <c r="F6" s="230">
        <f t="shared" ref="F6:F260" si="1">IF(D6&gt;0,IF(E6/D6&gt;=100,"&gt;&gt;100",E6/D6*100),"-")</f>
        <v>104.32362871506646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4963376.0599999996</v>
      </c>
      <c r="E7" s="104">
        <f t="shared" si="2"/>
        <v>5062853.58</v>
      </c>
      <c r="F7" s="93">
        <f t="shared" si="1"/>
        <v>102.00423096693585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810404.08</v>
      </c>
      <c r="E8" s="104">
        <f>E9+E10-E11</f>
        <v>867468.28999999992</v>
      </c>
      <c r="F8" s="93">
        <f t="shared" si="1"/>
        <v>107.04145146949409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628060.41</v>
      </c>
      <c r="E9" s="247">
        <v>692018.41</v>
      </c>
      <c r="F9" s="93">
        <f t="shared" si="1"/>
        <v>110.18341531828125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211008.31</v>
      </c>
      <c r="E10" s="247">
        <v>214289.56</v>
      </c>
      <c r="F10" s="93">
        <f t="shared" si="1"/>
        <v>101.55503354346567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28664.639999999999</v>
      </c>
      <c r="E11" s="247">
        <v>38839.68</v>
      </c>
      <c r="F11" s="93">
        <f t="shared" si="1"/>
        <v>135.49683512508793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4006088.9600000004</v>
      </c>
      <c r="E12" s="104">
        <f t="shared" si="3"/>
        <v>4043252.2700000005</v>
      </c>
      <c r="F12" s="93">
        <f t="shared" si="1"/>
        <v>100.92767061268655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3717656.39</v>
      </c>
      <c r="E13" s="104">
        <f t="shared" si="4"/>
        <v>3743857.3000000003</v>
      </c>
      <c r="F13" s="93">
        <f t="shared" si="1"/>
        <v>100.70476954434189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73262.58</v>
      </c>
      <c r="E14" s="247">
        <v>73262.58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668857.18999999994</v>
      </c>
      <c r="E16" s="247">
        <v>829778.85</v>
      </c>
      <c r="F16" s="93">
        <f t="shared" si="1"/>
        <v>124.0591956558021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3559750.14</v>
      </c>
      <c r="E17" s="247">
        <v>3635207.27</v>
      </c>
      <c r="F17" s="93">
        <f t="shared" si="1"/>
        <v>102.11973107753005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584213.52</v>
      </c>
      <c r="E18" s="247">
        <v>794391.4</v>
      </c>
      <c r="F18" s="93">
        <f t="shared" si="1"/>
        <v>135.97620952010834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120256.76000000001</v>
      </c>
      <c r="E19" s="104">
        <f t="shared" si="5"/>
        <v>148134.31</v>
      </c>
      <c r="F19" s="93">
        <f t="shared" si="1"/>
        <v>123.18169057606407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50017.63</v>
      </c>
      <c r="E20" s="247">
        <v>54550.2</v>
      </c>
      <c r="F20" s="93">
        <f t="shared" si="1"/>
        <v>109.06194475827824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3595.66</v>
      </c>
      <c r="E21" s="247">
        <v>3595.66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138975.51999999999</v>
      </c>
      <c r="E22" s="247">
        <v>140034.94999999998</v>
      </c>
      <c r="F22" s="93">
        <f t="shared" si="1"/>
        <v>100.76231411114705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4424.0200000000004</v>
      </c>
      <c r="E25" s="247">
        <v>4424.0200000000004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138025.67000000001</v>
      </c>
      <c r="E26" s="247">
        <v>204126.14</v>
      </c>
      <c r="F26" s="93">
        <f t="shared" si="1"/>
        <v>147.88998307343843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214781.74</v>
      </c>
      <c r="E28" s="247">
        <v>258596.65999999997</v>
      </c>
      <c r="F28" s="93">
        <f t="shared" si="1"/>
        <v>120.39974161676872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28906.479999999996</v>
      </c>
      <c r="E29" s="104">
        <f t="shared" si="6"/>
        <v>23940.14</v>
      </c>
      <c r="F29" s="93">
        <f t="shared" si="1"/>
        <v>82.819284810879793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74927.179999999993</v>
      </c>
      <c r="E30" s="247">
        <v>74927.179999999993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46020.7</v>
      </c>
      <c r="E34" s="247">
        <v>50987.039999999994</v>
      </c>
      <c r="F34" s="93">
        <f t="shared" si="1"/>
        <v>110.79153511354671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139269.33000000002</v>
      </c>
      <c r="E45" s="104">
        <f t="shared" si="9"/>
        <v>127320.52</v>
      </c>
      <c r="F45" s="93">
        <f t="shared" si="1"/>
        <v>91.420357949593054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22456.7</v>
      </c>
      <c r="E47" s="247">
        <v>23511.7</v>
      </c>
      <c r="F47" s="93">
        <f t="shared" si="1"/>
        <v>104.69792979378092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144371.79999999999</v>
      </c>
      <c r="E49" s="247">
        <v>144371.79999999999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27559.17</v>
      </c>
      <c r="E50" s="247">
        <v>40562.979999999996</v>
      </c>
      <c r="F50" s="93">
        <f t="shared" si="1"/>
        <v>147.18505673429206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86006.73</v>
      </c>
      <c r="E54" s="247">
        <v>107800.14</v>
      </c>
      <c r="F54" s="93">
        <f t="shared" si="1"/>
        <v>125.33919147955051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86006.73</v>
      </c>
      <c r="E55" s="247">
        <v>107800.14</v>
      </c>
      <c r="F55" s="93">
        <f t="shared" si="1"/>
        <v>125.33919147955051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146883.01999999999</v>
      </c>
      <c r="E56" s="104">
        <f t="shared" si="11"/>
        <v>152133.01999999999</v>
      </c>
      <c r="F56" s="93">
        <f t="shared" si="1"/>
        <v>103.57427291459558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146883.01999999999</v>
      </c>
      <c r="E57" s="247">
        <v>152133.01999999999</v>
      </c>
      <c r="F57" s="93">
        <f t="shared" si="1"/>
        <v>103.57427291459558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52572.91</v>
      </c>
      <c r="E68" s="104">
        <f t="shared" si="13"/>
        <v>169966.40000000005</v>
      </c>
      <c r="F68" s="93">
        <f t="shared" si="1"/>
        <v>323.29654188820831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60</v>
      </c>
      <c r="E69" s="104">
        <f t="shared" si="14"/>
        <v>67641.330000000075</v>
      </c>
      <c r="F69" s="93" t="str">
        <f t="shared" si="1"/>
        <v>&gt;&gt;100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67581.330000000075</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67581.330000000075</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60</v>
      </c>
      <c r="E76" s="247">
        <v>60</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2387.5500000000002</v>
      </c>
      <c r="E78" s="104">
        <f>E79+SUM(E82:E84)-E85+E86</f>
        <v>5289.7000000000007</v>
      </c>
      <c r="F78" s="93">
        <f t="shared" si="1"/>
        <v>221.55347531988858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2387.5500000000002</v>
      </c>
      <c r="E86" s="247">
        <v>5289.7000000000007</v>
      </c>
      <c r="F86" s="93">
        <f t="shared" si="1"/>
        <v>221.55347531988858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502382.37</v>
      </c>
      <c r="E135" s="104">
        <f t="shared" si="24"/>
        <v>502382.37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502382.37</v>
      </c>
      <c r="E139" s="247">
        <v>502382.37</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502382.37</v>
      </c>
      <c r="E145" s="247">
        <v>502382.37</v>
      </c>
      <c r="F145" s="93">
        <f t="shared" si="1"/>
        <v>100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50125.36</v>
      </c>
      <c r="E146" s="104">
        <f t="shared" si="26"/>
        <v>97035.369999999981</v>
      </c>
      <c r="F146" s="93">
        <f t="shared" si="1"/>
        <v>193.58538272842324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10671.48</v>
      </c>
      <c r="E147" s="247">
        <v>4983.84</v>
      </c>
      <c r="F147" s="93">
        <f t="shared" si="1"/>
        <v>46.702425530479374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33725.61</v>
      </c>
      <c r="E158" s="247">
        <v>85647.359999999986</v>
      </c>
      <c r="F158" s="93">
        <f t="shared" si="1"/>
        <v>253.95347926990789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22466.959999999999</v>
      </c>
      <c r="E159" s="247">
        <v>25499.84</v>
      </c>
      <c r="F159" s="93">
        <f t="shared" si="1"/>
        <v>113.49928962351828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16738.689999999999</v>
      </c>
      <c r="E163" s="247">
        <v>19095.669999999998</v>
      </c>
      <c r="F163" s="93">
        <f t="shared" si="1"/>
        <v>114.08103023593841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5015948.97</v>
      </c>
      <c r="E175" s="104">
        <f t="shared" si="30"/>
        <v>5232819.9799999995</v>
      </c>
      <c r="F175" s="93">
        <f t="shared" si="1"/>
        <v>104.32362871506643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199655.01000000004</v>
      </c>
      <c r="E176" s="104">
        <f t="shared" si="31"/>
        <v>118255.94000000006</v>
      </c>
      <c r="F176" s="93">
        <f t="shared" si="1"/>
        <v>59.23013902831692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34949.61</v>
      </c>
      <c r="E177" s="104">
        <f t="shared" si="32"/>
        <v>84969.489999999991</v>
      </c>
      <c r="F177" s="93">
        <f t="shared" si="1"/>
        <v>243.11999475816754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9683.75</v>
      </c>
      <c r="E178" s="247">
        <v>40537.670000000042</v>
      </c>
      <c r="F178" s="93">
        <f t="shared" si="1"/>
        <v>418.6154124177105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20642.740000000002</v>
      </c>
      <c r="E179" s="247">
        <v>21533.979999999981</v>
      </c>
      <c r="F179" s="93">
        <f t="shared" si="1"/>
        <v>104.31745010594513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567.65</v>
      </c>
      <c r="E180" s="104">
        <f t="shared" si="33"/>
        <v>5.9400000000000546</v>
      </c>
      <c r="F180" s="93">
        <f t="shared" si="1"/>
        <v>1.0464194486039029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567.65</v>
      </c>
      <c r="E183" s="247">
        <v>5.9400000000000546</v>
      </c>
      <c r="F183" s="93">
        <f t="shared" si="1"/>
        <v>1.0464194486039029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964.54</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3090.93</v>
      </c>
      <c r="E188" s="247">
        <v>22891.899999999965</v>
      </c>
      <c r="F188" s="93">
        <f t="shared" si="1"/>
        <v>740.61528407307731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139014.67000000001</v>
      </c>
      <c r="E189" s="247">
        <v>33286.45000000007</v>
      </c>
      <c r="F189" s="93">
        <f t="shared" si="1"/>
        <v>23.944559232489684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25690.73</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25690.73</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24169.34</v>
      </c>
      <c r="E214" s="247">
        <v>0</v>
      </c>
      <c r="F214" s="93">
        <f t="shared" si="1"/>
        <v>0</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1521.39</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4816293.96</v>
      </c>
      <c r="E237" s="104">
        <f t="shared" si="41"/>
        <v>5114564.0399999991</v>
      </c>
      <c r="F237" s="93">
        <f t="shared" si="1"/>
        <v>106.19293760881654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4937685.3299999991</v>
      </c>
      <c r="E238" s="104">
        <f t="shared" si="42"/>
        <v>5062853.5799999991</v>
      </c>
      <c r="F238" s="93">
        <f t="shared" si="1"/>
        <v>102.53495801442658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4963376.0599999996</v>
      </c>
      <c r="E239" s="104">
        <f t="shared" si="43"/>
        <v>5062853.5799999991</v>
      </c>
      <c r="F239" s="93">
        <f t="shared" si="1"/>
        <v>102.00423096693582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4963376.0599999996</v>
      </c>
      <c r="E240" s="247">
        <v>5062853.5799999991</v>
      </c>
      <c r="F240" s="93">
        <f t="shared" si="1"/>
        <v>102.00423096693582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25690.73</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25690.73</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-171516.72999999998</v>
      </c>
      <c r="E245" s="104">
        <f t="shared" si="45"/>
        <v>-45324.909999999916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378281.1</v>
      </c>
      <c r="E246" s="104">
        <f t="shared" si="46"/>
        <v>351817.55</v>
      </c>
      <c r="F246" s="93">
        <f t="shared" si="1"/>
        <v>93.004263231760717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378281.1</v>
      </c>
      <c r="E247" s="247">
        <v>351817.55</v>
      </c>
      <c r="F247" s="93">
        <f t="shared" si="1"/>
        <v>93.004263231760717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549797.82999999996</v>
      </c>
      <c r="E250" s="104">
        <f t="shared" si="47"/>
        <v>397142.4599999999</v>
      </c>
      <c r="F250" s="93">
        <f t="shared" si="1"/>
        <v>72.234272005038633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305593.18</v>
      </c>
      <c r="E252" s="247">
        <v>366279.0199999999</v>
      </c>
      <c r="F252" s="93">
        <f t="shared" si="1"/>
        <v>119.8583751116435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244204.65</v>
      </c>
      <c r="E253" s="247">
        <v>30863.440000000002</v>
      </c>
      <c r="F253" s="93">
        <f t="shared" si="1"/>
        <v>12.638350662036945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50125.36</v>
      </c>
      <c r="E255" s="247">
        <v>97035.37</v>
      </c>
      <c r="F255" s="93">
        <f t="shared" si="1"/>
        <v>193.5853827284233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764011.48</v>
      </c>
      <c r="E259" s="104">
        <f t="shared" si="49"/>
        <v>1064011.48</v>
      </c>
      <c r="F259" s="93">
        <f t="shared" si="1"/>
        <v>139.26642568250415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764011.48</v>
      </c>
      <c r="E260" s="248">
        <v>1064011.48</v>
      </c>
      <c r="F260" s="97">
        <f t="shared" si="1"/>
        <v>139.26642568250415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66864.05</v>
      </c>
      <c r="E264" s="247">
        <v>116131.04</v>
      </c>
      <c r="F264" s="93">
        <f t="shared" si="50"/>
        <v>173.68233004133012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1130.08</v>
      </c>
      <c r="E268" s="247">
        <v>2520.1799999999998</v>
      </c>
      <c r="F268" s="93">
        <f t="shared" si="50"/>
        <v>223.00899051394595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1257.47</v>
      </c>
      <c r="E271" s="247">
        <v>2769.5200000000004</v>
      </c>
      <c r="F271" s="93">
        <f t="shared" si="50"/>
        <v>220.24541340946507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12186.53</v>
      </c>
      <c r="E287" s="247">
        <v>26302.37</v>
      </c>
      <c r="F287" s="93">
        <f t="shared" si="50"/>
        <v>215.83149592213698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22763.08</v>
      </c>
      <c r="E288" s="247">
        <v>58667.12</v>
      </c>
      <c r="F288" s="93">
        <f t="shared" si="50"/>
        <v>257.72927037993099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98820.96</v>
      </c>
      <c r="E289" s="247">
        <v>33286.449999999997</v>
      </c>
      <c r="F289" s="93">
        <f t="shared" si="50"/>
        <v>33.683593035323675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40193.71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25690.73</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19933.5</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3090.93</v>
      </c>
      <c r="E298" s="247">
        <v>2958.3999999999942</v>
      </c>
      <c r="F298" s="93">
        <f t="shared" si="50"/>
        <v>95.712293710954128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242705.36</v>
      </c>
      <c r="E5" s="79">
        <f t="shared" si="0"/>
        <v>325508.27999999997</v>
      </c>
      <c r="F5" s="80">
        <f t="shared" ref="F5:F141" si="1">IF(D5&gt;0,IF(E5/D5&gt;=100,"&gt;&gt;100",E5/D5*100),"-")</f>
        <v>134.11664250019035</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29386.690000000002</v>
      </c>
      <c r="E6" s="81">
        <f t="shared" si="2"/>
        <v>26879.85</v>
      </c>
      <c r="F6" s="63">
        <f t="shared" si="1"/>
        <v>91.469471383132955</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24354.36</v>
      </c>
      <c r="E7" s="249">
        <v>24296.46</v>
      </c>
      <c r="F7" s="63">
        <f t="shared" si="1"/>
        <v>99.762260227737457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5032.33</v>
      </c>
      <c r="E8" s="249">
        <v>2583.39</v>
      </c>
      <c r="F8" s="63">
        <f t="shared" si="1"/>
        <v>51.335862314275893</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213318.66999999998</v>
      </c>
      <c r="E13" s="81">
        <f t="shared" si="4"/>
        <v>298628.43</v>
      </c>
      <c r="F13" s="63">
        <f t="shared" si="1"/>
        <v>139.99169880442253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211903.86</v>
      </c>
      <c r="E14" s="249">
        <v>295241.46000000002</v>
      </c>
      <c r="F14" s="63">
        <f t="shared" si="1"/>
        <v>139.3280235669138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1414.81</v>
      </c>
      <c r="E16" s="249">
        <v>3386.97</v>
      </c>
      <c r="F16" s="63">
        <f t="shared" si="1"/>
        <v>239.39398223082958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156811.49</v>
      </c>
      <c r="E28" s="81">
        <f t="shared" si="6"/>
        <v>176588.38</v>
      </c>
      <c r="F28" s="63">
        <f t="shared" si="1"/>
        <v>112.61188832527516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156811.49</v>
      </c>
      <c r="E30" s="249">
        <v>176588.38</v>
      </c>
      <c r="F30" s="63">
        <f t="shared" si="1"/>
        <v>112.61188832527516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141529.73000000001</v>
      </c>
      <c r="E35" s="81">
        <f t="shared" si="7"/>
        <v>205373.64</v>
      </c>
      <c r="F35" s="63">
        <f t="shared" si="1"/>
        <v>145.10989316520281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3497.84</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3497.84</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6916.91</v>
      </c>
      <c r="E39" s="81">
        <f t="shared" si="9"/>
        <v>21775.39</v>
      </c>
      <c r="F39" s="63">
        <f t="shared" si="1"/>
        <v>314.81384028417312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6916.91</v>
      </c>
      <c r="E40" s="249">
        <v>21775.39</v>
      </c>
      <c r="F40" s="63">
        <f t="shared" si="1"/>
        <v>314.81384028417312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134612.82</v>
      </c>
      <c r="E54" s="81">
        <f t="shared" si="12"/>
        <v>180100.41</v>
      </c>
      <c r="F54" s="63">
        <f t="shared" si="1"/>
        <v>133.79142491777529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134612.82</v>
      </c>
      <c r="E55" s="249">
        <v>180100.41</v>
      </c>
      <c r="F55" s="63">
        <f t="shared" si="1"/>
        <v>133.79142491777529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24730.969999999998</v>
      </c>
      <c r="E75" s="81">
        <f t="shared" si="15"/>
        <v>60048.14</v>
      </c>
      <c r="F75" s="63">
        <f t="shared" si="1"/>
        <v>242.80543787809376</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4329.3</v>
      </c>
      <c r="E79" s="249">
        <v>12282.36</v>
      </c>
      <c r="F79" s="63">
        <f t="shared" si="1"/>
        <v>283.70313907560114</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20401.669999999998</v>
      </c>
      <c r="E81" s="249">
        <v>47765.78</v>
      </c>
      <c r="F81" s="63">
        <f t="shared" si="1"/>
        <v>234.12681412845126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202940.54</v>
      </c>
      <c r="E82" s="81">
        <f t="shared" si="16"/>
        <v>189872.55</v>
      </c>
      <c r="F82" s="63">
        <f t="shared" si="1"/>
        <v>93.560680384510647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178631.66</v>
      </c>
      <c r="E84" s="249">
        <v>109120.17</v>
      </c>
      <c r="F84" s="63">
        <f t="shared" si="1"/>
        <v>61.086690903505016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24308.880000000001</v>
      </c>
      <c r="E86" s="249">
        <v>80752.38</v>
      </c>
      <c r="F86" s="63">
        <f t="shared" si="1"/>
        <v>332.19292702913503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28974.86</v>
      </c>
      <c r="E107" s="81">
        <f t="shared" si="21"/>
        <v>58777.599999999999</v>
      </c>
      <c r="F107" s="63">
        <f t="shared" si="1"/>
        <v>202.85723554833396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28974.86</v>
      </c>
      <c r="E113" s="249">
        <v>58777.599999999999</v>
      </c>
      <c r="F113" s="63">
        <f t="shared" si="1"/>
        <v>202.85723554833396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15594.2</v>
      </c>
      <c r="E114" s="81">
        <f t="shared" si="22"/>
        <v>17070.23</v>
      </c>
      <c r="F114" s="63">
        <f t="shared" si="1"/>
        <v>109.46524990060406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11645.61</v>
      </c>
      <c r="E115" s="81">
        <f t="shared" si="23"/>
        <v>13715.630000000001</v>
      </c>
      <c r="F115" s="63">
        <f t="shared" si="1"/>
        <v>117.77511010586824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1035.19</v>
      </c>
      <c r="E116" s="249">
        <v>799.02</v>
      </c>
      <c r="F116" s="63">
        <f t="shared" si="1"/>
        <v>77.185830620465794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10610.42</v>
      </c>
      <c r="E117" s="249">
        <v>12916.61</v>
      </c>
      <c r="F117" s="63">
        <f t="shared" si="1"/>
        <v>121.73514337792473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3948.59</v>
      </c>
      <c r="E122" s="81">
        <f t="shared" si="25"/>
        <v>3354.6</v>
      </c>
      <c r="F122" s="63">
        <f t="shared" si="1"/>
        <v>84.956908668663999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3948.59</v>
      </c>
      <c r="E123" s="249">
        <v>3354.6</v>
      </c>
      <c r="F123" s="63">
        <f t="shared" si="1"/>
        <v>84.956908668663999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240040.38</v>
      </c>
      <c r="E129" s="81">
        <f t="shared" si="26"/>
        <v>291038.41000000003</v>
      </c>
      <c r="F129" s="63">
        <f t="shared" si="1"/>
        <v>121.24560459369378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191482.08</v>
      </c>
      <c r="E133" s="249">
        <v>235500.79</v>
      </c>
      <c r="F133" s="63">
        <f t="shared" si="1"/>
        <v>122.98842272864385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27334.03</v>
      </c>
      <c r="E135" s="249">
        <v>25524.07</v>
      </c>
      <c r="F135" s="63">
        <f t="shared" si="1"/>
        <v>93.378363892920291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20524.27</v>
      </c>
      <c r="E138" s="249">
        <v>30013.55</v>
      </c>
      <c r="F138" s="63">
        <f t="shared" si="1"/>
        <v>146.23443367291503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700</v>
      </c>
      <c r="E140" s="249">
        <v>0</v>
      </c>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1053327.5299999998</v>
      </c>
      <c r="E141" s="106">
        <f t="shared" si="28"/>
        <v>1324277.23</v>
      </c>
      <c r="F141" s="82">
        <f t="shared" si="1"/>
        <v>125.72321450669767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108588</v>
      </c>
      <c r="E5" s="107">
        <f t="shared" si="0"/>
        <v>49993.37</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108588</v>
      </c>
      <c r="E22" s="108">
        <f t="shared" si="3"/>
        <v>49993.37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108588</v>
      </c>
      <c r="E23" s="108">
        <f t="shared" si="4"/>
        <v>49993.37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108588</v>
      </c>
      <c r="E24" s="250">
        <v>49993.37</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C42" sqref="C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199655.01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1347940.84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1030283.32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363354.83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313106.33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2586.6999999999998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58892.22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10000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282343.24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317657.51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0.01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1429339.91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980263.44000000006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332500.90999999997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312215.09000000003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3148.41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59856.76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10000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262542.27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423385.73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25690.74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25690.74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118255.94000000018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59588.819999999992</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26302.37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111.91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69.67</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42.24</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3562.46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1563.07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8.5500000000000007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1990.84</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22628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13500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4995.5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2632.5</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1500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33286.449999999997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33286.449999999997</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58667.12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58667.12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36799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2025-02-11T12:22:49Z</dcterms:modified>
</cp:coreProperties>
</file>