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120" yWindow="-120" windowWidth="29040" windowHeight="15840" tabRatio="625"/>
  </bookViews>
  <sheets>
    <sheet name="Pristupna_cesta" sheetId="182" r:id="rId1"/>
    <sheet name="Rekapitulacija_cesta" sheetId="185" r:id="rId2"/>
    <sheet name="Parking" sheetId="187" r:id="rId3"/>
    <sheet name="Rekapitulacija_parking" sheetId="188" r:id="rId4"/>
    <sheet name="Rekapitulacija_tendera" sheetId="189" r:id="rId5"/>
  </sheets>
  <externalReferences>
    <externalReference r:id="rId6"/>
  </externalReferences>
  <definedNames>
    <definedName name="_Toc532263130" localSheetId="2">Parking!#REF!</definedName>
    <definedName name="_Toc532263130" localSheetId="0">Pristupna_cesta!#REF!</definedName>
    <definedName name="_Toc532263132" localSheetId="2">Parking!#REF!</definedName>
    <definedName name="_Toc532263132" localSheetId="0">Pristupna_cesta!#REF!</definedName>
    <definedName name="_Toc532286383" localSheetId="2">Parking!#REF!</definedName>
    <definedName name="_Toc532286383" localSheetId="0">Pristupna_cesta!#REF!</definedName>
    <definedName name="_Toc532286385" localSheetId="2">Parking!#REF!</definedName>
    <definedName name="_Toc532286385" localSheetId="0">Pristupna_cesta!#REF!</definedName>
    <definedName name="_xlnm.Print_Titles" localSheetId="2">Parking!$1:$5</definedName>
    <definedName name="_xlnm.Print_Titles" localSheetId="0">Pristupna_cesta!$1:$5</definedName>
    <definedName name="_xlnm.Print_Area" localSheetId="2">Parking!$A$1:$F$76</definedName>
    <definedName name="_xlnm.Print_Area" localSheetId="0">Pristupna_cesta!$A$1:$F$96</definedName>
    <definedName name="_xlnm.Print_Area" localSheetId="1">Rekapitulacija_cesta!$A$1:$F$18</definedName>
    <definedName name="_xlnm.Print_Area" localSheetId="3">Rekapitulacija_parking!$A$1:$F$18</definedName>
    <definedName name="_xlnm.Print_Area" localSheetId="4">Rekapitulacija_tendera!$A$1:$F$18</definedName>
  </definedNames>
  <calcPr calcId="125725"/>
</workbook>
</file>

<file path=xl/calcChain.xml><?xml version="1.0" encoding="utf-8"?>
<calcChain xmlns="http://schemas.openxmlformats.org/spreadsheetml/2006/main">
  <c r="F6" i="188"/>
  <c r="B6"/>
  <c r="B5"/>
  <c r="B4"/>
  <c r="F72" i="187" l="1"/>
  <c r="F65"/>
  <c r="F75" s="1"/>
  <c r="F60"/>
  <c r="F50"/>
  <c r="F45"/>
  <c r="F40"/>
  <c r="F52" s="1"/>
  <c r="F5" i="188" s="1"/>
  <c r="F30" i="187"/>
  <c r="F26"/>
  <c r="F25"/>
  <c r="F24"/>
  <c r="F33" s="1"/>
  <c r="F4" i="188" s="1"/>
  <c r="F24" i="182"/>
  <c r="F9" i="188" l="1"/>
  <c r="F5" i="189" s="1"/>
  <c r="F84" i="182"/>
  <c r="F77"/>
  <c r="F37"/>
  <c r="F36"/>
  <c r="F10" i="188" l="1"/>
  <c r="F12" s="1"/>
  <c r="F42" i="182"/>
  <c r="F30" l="1"/>
  <c r="F57" l="1"/>
  <c r="F25"/>
  <c r="F62"/>
  <c r="F52"/>
  <c r="B4" i="185"/>
  <c r="B5"/>
  <c r="B6"/>
  <c r="B7"/>
  <c r="F26" i="182"/>
  <c r="F38"/>
  <c r="F72"/>
  <c r="F93"/>
  <c r="F45" l="1"/>
  <c r="F96"/>
  <c r="F7" i="185" s="1"/>
  <c r="F64" i="182"/>
  <c r="F5" i="185" s="1"/>
  <c r="F87" i="182"/>
  <c r="F6" i="185" s="1"/>
  <c r="F4" l="1"/>
  <c r="F9" s="1"/>
  <c r="F10" l="1"/>
  <c r="F12" s="1"/>
  <c r="F4" i="189"/>
  <c r="F9" l="1"/>
  <c r="F10" s="1"/>
  <c r="F12" s="1"/>
</calcChain>
</file>

<file path=xl/sharedStrings.xml><?xml version="1.0" encoding="utf-8"?>
<sst xmlns="http://schemas.openxmlformats.org/spreadsheetml/2006/main" count="202" uniqueCount="102">
  <si>
    <t>GEODETSKI RADOVI</t>
  </si>
  <si>
    <t>ISKOLČENJE TRASE I OBJEKATA</t>
  </si>
  <si>
    <t xml:space="preserve"> Jed. mjere</t>
  </si>
  <si>
    <t>Količina</t>
  </si>
  <si>
    <t>Ukupno</t>
  </si>
  <si>
    <t>Ukupno 1.) - PRIPREMNI RADOVI (kn):</t>
  </si>
  <si>
    <t>Rad se mjeri u kubičnim metrima za svaku debljinu sloja.</t>
  </si>
  <si>
    <t>ZEMLJANI RADOVI</t>
  </si>
  <si>
    <t>PRIPREMNI RADOVI</t>
  </si>
  <si>
    <t>m3</t>
  </si>
  <si>
    <t>m'</t>
  </si>
  <si>
    <t>m2</t>
  </si>
  <si>
    <t>NOSIVI SLOJEVI OD ZRNATOG KAMENOG MATERIJALA</t>
  </si>
  <si>
    <t>Po kubičnom metrom iskopanog materijala mjereno u sraslom stanju.</t>
  </si>
  <si>
    <t>ISKOPI U MATERIJALU "C" KATEGORIJE</t>
  </si>
  <si>
    <t>KOLNIČKA KONSTRUKCIJA</t>
  </si>
  <si>
    <t>Obračun radova:</t>
  </si>
  <si>
    <t>Ukupno 2. - ZEMLJANI RADOVI (kn):</t>
  </si>
  <si>
    <t>1.</t>
  </si>
  <si>
    <t>2.</t>
  </si>
  <si>
    <t>3.</t>
  </si>
  <si>
    <t>4.</t>
  </si>
  <si>
    <t>UKUPNO:</t>
  </si>
  <si>
    <t>kom</t>
  </si>
  <si>
    <t xml:space="preserve"> Jed. 
cijena</t>
  </si>
  <si>
    <t>NAPOMENE</t>
  </si>
  <si>
    <t>Br.</t>
  </si>
  <si>
    <t>Obračun količina radova vrši se prema dimenzijama definiranim Projektom.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</si>
  <si>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Obveza Izvođača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Projektanta i Investitora. Nakon dovršenja gradnje Izvođač je dužan predati posve uređeno gradilište i okolinu građevine predstavniku Investitora.</t>
  </si>
  <si>
    <t>kpl</t>
  </si>
  <si>
    <t>OPIS STAVKE</t>
  </si>
  <si>
    <t>UKUPNO S PDV-om:</t>
  </si>
  <si>
    <t>UREĐENJE TEMELJNOG TLA MEHANIČKIM ZBIJANJEM</t>
  </si>
  <si>
    <t>PROMETNA OPREMA</t>
  </si>
  <si>
    <t>Ponuditelj je dužan izvršiti pregled budućeg gradilišta kako bi ponuđena cijena obuhvaćala sve troškove izvedbe radova. Ponuditelj je dužan proučiti ponudbenu dokumentaciju te u slučaju nejasnoća ili grešaka dostaviti upit Investitoru.</t>
  </si>
  <si>
    <t>Izvođačeva je obveza održavanje javnih cesta koje koristi u svrhu građenja te sanacija svih eventualnih oštećenja nastalih korištenjem. Po završetku radova, ceste je potrebno dovesti u prvobitno stanje bez prava na naknadu troškova.</t>
  </si>
  <si>
    <t>U ovom troškovniku iskazane cijene odnose se na jediničnu mjeru izvršenog rada. Jedinične cijene obuhvaćaju sav rad, opremu, materijal, režiju gradilišta i uprave poduzeća, sva davanja te zaradu poduzeća.</t>
  </si>
  <si>
    <t>U svim slučajevima potrebe izmjena ili nadopuna projekta ili njegovih dijelova odluku o tome donositi će sporazumno Projektant, Nadzorni inženjer (kao predstavnik Investitora) i predstavnik Izvođača, a tu svoju odluku unosit će u Građevinski dnevnik. Sve izmjene i dopune Projekta ili njegovih dijelova, za koje se po Građevinskom dnevniku ne može dokazati da su vjerodostojni opisanom postupku neće se obračunati niti u privremenom, niti u konačnom obračunu.</t>
  </si>
  <si>
    <t>U zoni zahvata gdje je očekivano postojanje podzemnih instalacija prema informacijama iz projekta i komunalnih službi na terenu, Izvođač je obvezan u prisustvu Nadzornog inženjera izvršiti iskapanja radi utvrđivanja stvarnog položaja i dubine instalacija uključivo i zatrpavanje rova po utvrđivanju položaja instalacija. Navedeni radovi moraju biti uključeni u jedinične cijene stavaka troškovnika i neće se posebno obračunavati.</t>
  </si>
  <si>
    <t>- iskolčenje građevine</t>
  </si>
  <si>
    <t>- izrada elaborata iskolčenja</t>
  </si>
  <si>
    <t>- izrada geodetskog snimka izvedenog stanja</t>
  </si>
  <si>
    <t>1.3.1.</t>
  </si>
  <si>
    <t>1.3.2.</t>
  </si>
  <si>
    <t>1.3.</t>
  </si>
  <si>
    <t>Po kvadratnom metru stvarno uređenog temeljnog tla.</t>
  </si>
  <si>
    <t>Po kvadratnom metru ugrađenog geotekstila</t>
  </si>
  <si>
    <t xml:space="preserve">Izrada nosivog sloja od mehanički stabiliziranog drobljenog kamenog materijala. Ovaj sloj ugrađuje se ispod pješačke površine. Rad obuhvaća dobavu i ugradnju drobljenog kamenog materijala veličine zrna 0 - 63 mm. </t>
  </si>
  <si>
    <t>PRIVREMENA REGULACIJA PROMETA</t>
  </si>
  <si>
    <r>
      <t>Iskolčenje trase, nove oborinske odvo</t>
    </r>
    <r>
      <rPr>
        <sz val="12"/>
        <rFont val="Arial Narrow"/>
        <family val="2"/>
      </rPr>
      <t xml:space="preserve">dnje, instalacija, </t>
    </r>
    <r>
      <rPr>
        <sz val="12"/>
        <rFont val="Arial Narrow"/>
        <family val="2"/>
        <charset val="238"/>
      </rPr>
      <t>obuhvaća sva geodetska mjerenja, kojima se podaci iz projekta prenose na teren ili s terena u projekte, osiguranje osi iskolčene trase, profiliranje, obnavljanje stalnih geodetskih točaka, obnavljanje i održavanje iskolčenih oznaka na terenu za sve vrijeme do predaje radova Investitoru.
Cijena obuhvaća i izradu elaborata iskolčenja te geodetske snimke izvedenog stanja s prijavom nadležnom uredu za katastarske poslove. Obračun za komplet:</t>
    </r>
  </si>
  <si>
    <t>1.2.</t>
  </si>
  <si>
    <t>1.1.</t>
  </si>
  <si>
    <t>GRADILIŠNA TABLA / OZNAKA</t>
  </si>
  <si>
    <t>Obračun po komadu postavljene table.</t>
  </si>
  <si>
    <t>Uređenje temeljnog tla mehaničkim zbijanjem nakon izvedenih iskopa u trasi za izvedbu pješačke staze. U ovaj rad uračunato je čišćenje, planiranje, eventualno prosušivanje tla ili kvašenje te zbijanje do potpuno uređenog temeljnog tla. Zbijeno temeljno tlo u zemljanim materijalima treba zadovoljiti kriterij kvalitete stupnja zbijenosti u odnosu na standardni Proctor-ov postupak Sz ≥ 100%, odnosno modul stišljivosti Ms ≥ 30 MN/m2.</t>
  </si>
  <si>
    <t>UREĐENJE TEMELJNOG TLA I POSTELJICE GEOTEKSTILOM</t>
  </si>
  <si>
    <t>Obračun po kompletu prometne opreme.</t>
  </si>
  <si>
    <t xml:space="preserve">IZRADA PRIVREMENIH PRILAZA </t>
  </si>
  <si>
    <t xml:space="preserve">Obračun radova po komadu </t>
  </si>
  <si>
    <t>Osim opisa u stavkama troškovnika izvođač je dužan pridržavati se propisa i pravila struke.</t>
  </si>
  <si>
    <t xml:space="preserve">Planiranje i poravnanje eventualnih neravnina na temeljnom tlu i nabava, dobava i polaganje geotekstila.
Geotekstil tip 300g/m2.
Rad obuhvaća polaganje geotekstila na pripremljeno temeljno tlo s preklapanjem i šivanjem.
Preklapanje treba izvesti u smjeru nasipanja materijala.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</si>
  <si>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Stavke troškovnika odnose se na definitivno dovršene radove, ispitane po kvaliteti i količini, te preuzete po nadzornoj službi Investitora, ukoliko nije u opisu izričito drukčije određeno.</t>
  </si>
  <si>
    <t>Izrada i postava table / oznake gradilišta. Tabla velične do 2 m² sa upisanim svim potrebnim podacima.</t>
  </si>
  <si>
    <t>Prometni znakovi privremene regulacije prometa su oblika trokuta, kruga ili pravokutnika, a postavljaju na stupove kružna presjeka obojeni crvenom i bijelom bojom (d = 25 cm). 
Rad obuhvaća izradu, nabavu, prijevoz i postavljanje prometnih znakova sa stupovima i temeljima ili nogarima za K22, te prometnih čunjeva. Osim postavljanja obvezna je i kontrola zbog eventualnog rušenja ili oštećenja. Primjenjuje se tipska privremena regulacija za naizmjenično propuštanje prometa, a u slučaju odstupanja izvođač radova je dužan naručiti Projekt privremene regulacije prometa i ishoditi potrebna odobrenja.</t>
  </si>
  <si>
    <t>UKLANJANJE I ODVOZ POSTOJEĆE KONSTRUKCIJE</t>
  </si>
  <si>
    <r>
      <t>- strojno zasijecanje asfalta i beton</t>
    </r>
    <r>
      <rPr>
        <sz val="12"/>
        <rFont val="Arial Narrow"/>
        <family val="2"/>
      </rPr>
      <t xml:space="preserve">a na mjestima uklapanja novog kolnika,  </t>
    </r>
    <r>
      <rPr>
        <sz val="12"/>
        <rFont val="Arial Narrow"/>
        <family val="2"/>
        <charset val="238"/>
      </rPr>
      <t>postojećih kolnih ulaza, duži potezi betonskih površina i sl.</t>
    </r>
  </si>
  <si>
    <r>
      <t xml:space="preserve">Radovi rušenja i </t>
    </r>
    <r>
      <rPr>
        <sz val="12"/>
        <rFont val="Arial Narrow"/>
        <family val="2"/>
      </rPr>
      <t>uklanjanja postojeće konstrukcije</t>
    </r>
    <r>
      <rPr>
        <sz val="12"/>
        <rFont val="Arial Narrow"/>
        <family val="2"/>
        <charset val="238"/>
      </rPr>
      <t xml:space="preserve"> i I uklapanje nove staze u postojeći kolnik. uključen i utovar u prijevozna sredstva te odvoz i istovar na deponiju udaljenosti do 10km.</t>
    </r>
  </si>
  <si>
    <t>1.3.3.</t>
  </si>
  <si>
    <t>- rušenje postojeće asfaltne konstrukcije prosječne debljine 7 cm</t>
  </si>
  <si>
    <t xml:space="preserve">Izrada privremenih prilaza do vrtića i stambenih objekata u području zahvata za cijelo vrijeme trajanja radova te održavanje svih privremenih i gradilišnih puteva. </t>
  </si>
  <si>
    <t>- rušenje postojeće konstrukcije tampon sloja od kamena nakon uklanjanja asfalta prosječne debljine 30 cm</t>
  </si>
  <si>
    <t>2.2.</t>
  </si>
  <si>
    <t>3.1.1.</t>
  </si>
  <si>
    <t>4.1.</t>
  </si>
  <si>
    <t>HABAJUĆI SLOJ OD ASFALTBETONA AC 16 SURF</t>
  </si>
  <si>
    <t>Proizvodnja, prijevoz i ugradnja nosivo habajućeg sloja od asfaltbetona AC 16 SURF 50/70 AG4 M4 debljine prema projektu:
AC 16 Surf standardnoga graničnog područja granulometrijskog sastava, habajući sloj – asfalt beton proizvodi se u postrojenjima za spravljanje asfaltnih mješavina – asfaltnim bazama s kontroliranim pojedinim materijalima i kontroliranim postrojenjem te se prevozi na mjesto ugradnje.
Ugradnja AC 16 Surf vrši se strojno strojevima za razastiranje – finišerima i sabijanje valjcima, statičkim, vibracionim i valjcima s točkovima na pneumaticima.</t>
  </si>
  <si>
    <t>Obračun radova po m2:</t>
  </si>
  <si>
    <t>BETONSKI RUBNJACI</t>
  </si>
  <si>
    <t>Izrada betonskih rubnjaka</t>
  </si>
  <si>
    <t xml:space="preserve"> </t>
  </si>
  <si>
    <t>Rad se mjeri u metrima (m') postavljenih rubnjaka prema detaljima iz projekta, uključivo s izvedbom podloge.</t>
  </si>
  <si>
    <t>Dobava i ugradba betonskog rubnjaka poprečnog presjeka 8/20cm za stazu na prethodno izvedenu podlogu od svježeg betona. Beton ugrađenog rubnjaka mora biti klase C 35/45, XF4, dmax=8mm. Proizvod mora biti ispitan na smrzavanje, habanje, čvrstoću i sol.</t>
  </si>
  <si>
    <t>Izrada habajućeg sloja od asfaltbetona AC 16 Surf 50/70 AG4 M4 debljine 7cm na pločniku.</t>
  </si>
  <si>
    <t>Investitor: OPĆINA PUNITOVCI</t>
  </si>
  <si>
    <t>1.4.</t>
  </si>
  <si>
    <r>
      <t xml:space="preserve">Iskopi na trasi koji su predviđeni projektom: iskop u trasi u dubini od 30cm. Iskop se obavlja prema visinskim kotama iz projekta te propisanim nagibima kosina. Rad uključuje utovar iskopanog materijala u prijevozna sredstva, prijevoz do deponije, deponiranje, te uređenje deponije. Mjesto deponije dužan je osigurati Izvođač radova. </t>
    </r>
    <r>
      <rPr>
        <sz val="12"/>
        <rFont val="Arial Narrow"/>
        <family val="2"/>
      </rPr>
      <t>Dio materijala koji je potreban za izradu zemljanog nasipa potrebno je privremeno deponirati na gradilištu.</t>
    </r>
  </si>
  <si>
    <r>
      <t xml:space="preserve">- nosivi sloj od drobljenog kamenog materijalae u debljini od min.30 cm.
Zahtjev kvalitete je Ms </t>
    </r>
    <r>
      <rPr>
        <sz val="12"/>
        <rFont val="Calibri"/>
        <family val="2"/>
      </rPr>
      <t>≥</t>
    </r>
    <r>
      <rPr>
        <sz val="12"/>
        <rFont val="Arial Narrow"/>
        <family val="2"/>
        <charset val="238"/>
      </rPr>
      <t xml:space="preserve"> 60MN/m2.</t>
    </r>
  </si>
  <si>
    <t>Rubnjaci 18/24cm, postaviti u podlogu od betona zadanog normiranog sastava C16/20 u količini od 0.04m3/m', a sve prema detaljima iz projekta.</t>
  </si>
  <si>
    <t>TROŠKOVNIK IZGRADNJE PRILAZNE CESTE</t>
  </si>
  <si>
    <t>Građevina: IZGRADNJA PRILAZNE CESTE  ISPRED VRTIĆA</t>
  </si>
  <si>
    <t>3.1.2.</t>
  </si>
  <si>
    <t>3.1.3.</t>
  </si>
  <si>
    <t>Ukupno 3. - KOLNIČKA KONSTRUKCIJA (kn):</t>
  </si>
  <si>
    <t>Ukupno 4 - PROMETNA OPREMA (kn):</t>
  </si>
  <si>
    <t>Građevina: IZGRADNJA  PARKIRALIŠTA ISPRED VRTIĆA</t>
  </si>
  <si>
    <t>TROŠKOVNIK IZGRADNJE PARKIRALIŠTA ISPRED VRTIĆA</t>
  </si>
  <si>
    <t>IZGRADNJA PRILAZNE CESTE ISPRED VRTIĆA</t>
  </si>
  <si>
    <t>IZGRADNJA PARKIRALIŠTA ISPRED VRTIĆA</t>
  </si>
  <si>
    <t>ISPRED DJEČJEG VRTIĆA U PUNITOVCIMA</t>
  </si>
  <si>
    <t>REKAPITULACIJA IZGRADNJE PRILAZNE CESTE  ISPRED VRTIĆA</t>
  </si>
  <si>
    <t>IZGRADNJA PARKIRALIŠTA  ISPRED VRTIĆA</t>
  </si>
  <si>
    <t>REKAPITULACIJA TENDERA IZGRADNJE PRILAZNE CESTE I PARKIRALIŠTA</t>
  </si>
</sst>
</file>

<file path=xl/styles.xml><?xml version="1.0" encoding="utf-8"?>
<styleSheet xmlns="http://schemas.openxmlformats.org/spreadsheetml/2006/main">
  <numFmts count="10">
    <numFmt numFmtId="164" formatCode="_(* #,##0.00_);_(* \(#,##0.00\);_(* &quot;-&quot;??_);_(@_)"/>
    <numFmt numFmtId="165" formatCode="#,##0.00;[Red]#,##0.00"/>
    <numFmt numFmtId="166" formatCode="#,##0.00\ &quot;kn&quot;"/>
    <numFmt numFmtId="167" formatCode="#,##0.0\ &quot;kn&quot;"/>
    <numFmt numFmtId="168" formatCode="#,##0.00\ &quot;kn&quot;;&quot;&quot;;&quot;&quot;"/>
    <numFmt numFmtId="169" formatCode="0&quot;.&quot;0&quot;.&quot;;[&gt;99]0&quot;.&quot;0&quot;.&quot;0&quot;.&quot;"/>
    <numFmt numFmtId="170" formatCode="[&lt;10]\ 0&quot;.)&quot;;[&gt;99]\ 0&quot;.&quot;0&quot;.&quot;0&quot;.&quot;;\ 0&quot;.&quot;0&quot;.&quot;"/>
    <numFmt numFmtId="171" formatCode="&quot;PDV &quot;0%"/>
    <numFmt numFmtId="172" formatCode="0.0"/>
    <numFmt numFmtId="173" formatCode="#,##0.0"/>
  </numFmts>
  <fonts count="27">
    <font>
      <sz val="12"/>
      <name val="HRHelvetica"/>
    </font>
    <font>
      <sz val="12"/>
      <name val="HRHelvetica"/>
    </font>
    <font>
      <sz val="10"/>
      <name val="Tahoma"/>
      <family val="2"/>
    </font>
    <font>
      <sz val="10"/>
      <name val="HRHelvetica"/>
    </font>
    <font>
      <sz val="8"/>
      <name val="HRHelvetica"/>
    </font>
    <font>
      <b/>
      <sz val="10"/>
      <name val="Arial Narrow"/>
      <family val="2"/>
      <charset val="238"/>
    </font>
    <font>
      <sz val="10"/>
      <name val="Arial Narrow"/>
      <family val="2"/>
      <charset val="238"/>
    </font>
    <font>
      <sz val="9"/>
      <name val="HRHelvetica"/>
    </font>
    <font>
      <sz val="9"/>
      <name val="Arial"/>
      <family val="2"/>
      <charset val="238"/>
    </font>
    <font>
      <sz val="9"/>
      <name val="Arial"/>
      <family val="2"/>
    </font>
    <font>
      <sz val="9"/>
      <name val="Arial CE"/>
      <charset val="238"/>
    </font>
    <font>
      <b/>
      <sz val="14"/>
      <name val="Arial Narrow"/>
      <family val="2"/>
      <charset val="238"/>
    </font>
    <font>
      <b/>
      <sz val="16"/>
      <name val="Arial Narrow"/>
      <family val="2"/>
      <charset val="238"/>
    </font>
    <font>
      <sz val="12"/>
      <name val="Arial Narrow"/>
      <family val="2"/>
      <charset val="238"/>
    </font>
    <font>
      <b/>
      <sz val="12"/>
      <name val="Arial Narrow"/>
      <family val="2"/>
      <charset val="238"/>
    </font>
    <font>
      <sz val="12"/>
      <color indexed="10"/>
      <name val="Arial Narrow"/>
      <family val="2"/>
      <charset val="238"/>
    </font>
    <font>
      <sz val="12"/>
      <color indexed="40"/>
      <name val="Arial Narrow"/>
      <family val="2"/>
      <charset val="238"/>
    </font>
    <font>
      <sz val="12"/>
      <color indexed="45"/>
      <name val="Arial Narrow"/>
      <family val="2"/>
      <charset val="238"/>
    </font>
    <font>
      <sz val="11"/>
      <name val="Arial Narrow"/>
      <family val="2"/>
      <charset val="238"/>
    </font>
    <font>
      <u/>
      <sz val="10"/>
      <name val="Arial Narrow"/>
      <family val="2"/>
      <charset val="238"/>
    </font>
    <font>
      <sz val="12"/>
      <name val="Arial Narrow"/>
      <family val="2"/>
    </font>
    <font>
      <b/>
      <sz val="12"/>
      <name val="Arial Narrow"/>
      <family val="2"/>
    </font>
    <font>
      <sz val="12"/>
      <color rgb="FFFF0000"/>
      <name val="Arial Narrow"/>
      <family val="2"/>
      <charset val="238"/>
    </font>
    <font>
      <sz val="12"/>
      <name val="Calibri"/>
      <family val="2"/>
    </font>
    <font>
      <sz val="10"/>
      <name val="Open Sans"/>
      <family val="2"/>
      <charset val="238"/>
    </font>
    <font>
      <b/>
      <sz val="10"/>
      <name val="Open Sans"/>
      <family val="2"/>
      <charset val="238"/>
    </font>
    <font>
      <sz val="10"/>
      <color indexed="10"/>
      <name val="Open Sans"/>
      <family val="2"/>
      <charset val="23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xf numFmtId="0" fontId="3" fillId="0" borderId="0" xfId="0" applyFont="1"/>
    <xf numFmtId="0" fontId="9" fillId="0" borderId="0" xfId="0" applyFont="1"/>
    <xf numFmtId="0" fontId="10" fillId="0" borderId="0" xfId="0" applyFont="1"/>
    <xf numFmtId="167" fontId="9" fillId="0" borderId="0" xfId="0" applyNumberFormat="1" applyFont="1" applyAlignment="1">
      <alignment horizontal="right"/>
    </xf>
    <xf numFmtId="0" fontId="6" fillId="0" borderId="0" xfId="0" applyFont="1" applyAlignment="1">
      <alignment horizontal="left" vertical="center"/>
    </xf>
    <xf numFmtId="0" fontId="6" fillId="0" borderId="0" xfId="0" applyFont="1"/>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166" fontId="5" fillId="0" borderId="1" xfId="0" applyNumberFormat="1" applyFont="1" applyBorder="1" applyAlignment="1">
      <alignment horizontal="right" vertical="center"/>
    </xf>
    <xf numFmtId="0" fontId="13" fillId="0" borderId="0" xfId="0" applyFont="1"/>
    <xf numFmtId="0" fontId="14" fillId="0" borderId="0" xfId="0" applyFont="1" applyAlignment="1">
      <alignment horizontal="center" vertical="center"/>
    </xf>
    <xf numFmtId="0" fontId="13" fillId="0" borderId="0" xfId="0" applyFont="1" applyAlignment="1">
      <alignment horizontal="left"/>
    </xf>
    <xf numFmtId="0" fontId="13" fillId="0" borderId="0" xfId="0"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alignment vertical="center"/>
    </xf>
    <xf numFmtId="168" fontId="13" fillId="0" borderId="0" xfId="0" applyNumberFormat="1" applyFont="1" applyAlignment="1">
      <alignment vertical="center"/>
    </xf>
    <xf numFmtId="0" fontId="14" fillId="0" borderId="2" xfId="0" applyFont="1" applyBorder="1" applyAlignment="1">
      <alignment horizontal="center" vertical="center" wrapText="1"/>
    </xf>
    <xf numFmtId="167" fontId="14" fillId="0" borderId="0" xfId="0" applyNumberFormat="1" applyFont="1" applyAlignment="1">
      <alignment horizontal="center" vertical="center" wrapText="1"/>
    </xf>
    <xf numFmtId="0" fontId="14" fillId="0" borderId="0" xfId="0" applyFont="1"/>
    <xf numFmtId="0" fontId="13" fillId="0" borderId="0" xfId="0" applyFont="1" applyAlignment="1">
      <alignment horizontal="left" vertical="center" wrapText="1"/>
    </xf>
    <xf numFmtId="167" fontId="13" fillId="0" borderId="0" xfId="0" applyNumberFormat="1" applyFont="1"/>
    <xf numFmtId="0" fontId="14" fillId="0" borderId="0" xfId="0" applyFont="1" applyAlignment="1">
      <alignment horizontal="left" vertical="center" wrapText="1"/>
    </xf>
    <xf numFmtId="0" fontId="13" fillId="0" borderId="0" xfId="0" applyFont="1" applyAlignment="1">
      <alignment horizontal="left" vertical="top" wrapText="1"/>
    </xf>
    <xf numFmtId="4" fontId="13" fillId="0" borderId="0" xfId="0" applyNumberFormat="1" applyFont="1" applyAlignment="1">
      <alignment horizontal="left" vertical="center"/>
    </xf>
    <xf numFmtId="4" fontId="14" fillId="0" borderId="0" xfId="0" applyNumberFormat="1" applyFont="1" applyAlignment="1">
      <alignment horizontal="center" vertical="center"/>
    </xf>
    <xf numFmtId="168" fontId="14" fillId="0" borderId="0" xfId="0" applyNumberFormat="1" applyFont="1" applyAlignment="1">
      <alignment vertical="center"/>
    </xf>
    <xf numFmtId="167" fontId="14" fillId="0" borderId="0" xfId="0" applyNumberFormat="1" applyFont="1" applyAlignment="1">
      <alignment vertical="center"/>
    </xf>
    <xf numFmtId="0" fontId="14" fillId="0" borderId="0" xfId="0" applyFont="1" applyAlignment="1">
      <alignment vertical="center"/>
    </xf>
    <xf numFmtId="170"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168" fontId="14" fillId="0" borderId="1" xfId="0" applyNumberFormat="1" applyFont="1" applyBorder="1" applyAlignment="1">
      <alignment horizontal="right" vertical="center"/>
    </xf>
    <xf numFmtId="167" fontId="14" fillId="0" borderId="0" xfId="0" applyNumberFormat="1" applyFont="1" applyAlignment="1">
      <alignment horizontal="right" vertical="center"/>
    </xf>
    <xf numFmtId="170" fontId="13" fillId="0" borderId="0" xfId="0" applyNumberFormat="1" applyFont="1" applyAlignment="1">
      <alignment horizontal="center" vertical="center"/>
    </xf>
    <xf numFmtId="168" fontId="13" fillId="0" borderId="0" xfId="0" applyNumberFormat="1" applyFont="1" applyAlignment="1">
      <alignment horizontal="right" vertical="center"/>
    </xf>
    <xf numFmtId="167" fontId="13" fillId="0" borderId="0" xfId="0" applyNumberFormat="1" applyFont="1" applyAlignment="1">
      <alignment horizontal="right"/>
    </xf>
    <xf numFmtId="0" fontId="14" fillId="0" borderId="0" xfId="0" applyFont="1" applyAlignment="1">
      <alignment horizontal="left" vertical="top" wrapText="1"/>
    </xf>
    <xf numFmtId="167" fontId="13" fillId="0" borderId="0" xfId="0" applyNumberFormat="1" applyFont="1" applyAlignment="1">
      <alignment horizontal="right" vertical="top"/>
    </xf>
    <xf numFmtId="0" fontId="13" fillId="0" borderId="0" xfId="0" applyFont="1" applyAlignment="1">
      <alignment vertical="top"/>
    </xf>
    <xf numFmtId="14" fontId="13" fillId="0" borderId="0" xfId="0" applyNumberFormat="1" applyFont="1" applyAlignment="1">
      <alignment horizontal="left" vertical="top" wrapText="1"/>
    </xf>
    <xf numFmtId="167" fontId="13" fillId="0" borderId="0" xfId="0" applyNumberFormat="1" applyFont="1" applyAlignment="1">
      <alignment horizontal="right" vertical="center"/>
    </xf>
    <xf numFmtId="0" fontId="13" fillId="0" borderId="0" xfId="0" applyFont="1" applyAlignment="1">
      <alignment vertical="center"/>
    </xf>
    <xf numFmtId="169" fontId="13" fillId="0" borderId="0" xfId="0" applyNumberFormat="1" applyFont="1" applyAlignment="1">
      <alignment horizontal="center" vertical="center"/>
    </xf>
    <xf numFmtId="0" fontId="17" fillId="0" borderId="0" xfId="0" applyFont="1"/>
    <xf numFmtId="0" fontId="13" fillId="0" borderId="0" xfId="0" applyFont="1" applyAlignment="1">
      <alignment horizontal="right"/>
    </xf>
    <xf numFmtId="4" fontId="13" fillId="0" borderId="0" xfId="0" applyNumberFormat="1" applyFont="1" applyAlignment="1">
      <alignment horizontal="right"/>
    </xf>
    <xf numFmtId="14" fontId="14" fillId="0" borderId="0" xfId="0" applyNumberFormat="1" applyFont="1" applyAlignment="1">
      <alignment horizontal="left" vertical="center" wrapText="1"/>
    </xf>
    <xf numFmtId="170" fontId="14" fillId="0" borderId="0" xfId="0" applyNumberFormat="1" applyFont="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168" fontId="13" fillId="0" borderId="3" xfId="0" applyNumberFormat="1" applyFont="1" applyBorder="1" applyAlignment="1">
      <alignment horizontal="right" vertical="center"/>
    </xf>
    <xf numFmtId="0" fontId="13" fillId="0" borderId="4" xfId="0" applyFont="1" applyBorder="1" applyAlignment="1">
      <alignment horizontal="left" vertical="center" wrapText="1"/>
    </xf>
    <xf numFmtId="0" fontId="13" fillId="0" borderId="4" xfId="0" applyFont="1" applyBorder="1" applyAlignment="1">
      <alignment horizontal="center" vertical="center"/>
    </xf>
    <xf numFmtId="168" fontId="13" fillId="0" borderId="4" xfId="0" applyNumberFormat="1" applyFont="1" applyBorder="1" applyAlignment="1">
      <alignment horizontal="right" vertical="center"/>
    </xf>
    <xf numFmtId="0" fontId="13" fillId="0" borderId="5" xfId="0" applyFont="1" applyBorder="1" applyAlignment="1">
      <alignment horizontal="center" vertical="center"/>
    </xf>
    <xf numFmtId="168" fontId="13" fillId="0" borderId="5" xfId="0" applyNumberFormat="1" applyFont="1" applyBorder="1" applyAlignment="1">
      <alignment horizontal="right" vertical="center"/>
    </xf>
    <xf numFmtId="0" fontId="13" fillId="0" borderId="6" xfId="0" applyFont="1" applyBorder="1" applyAlignment="1">
      <alignment horizontal="center" vertical="center"/>
    </xf>
    <xf numFmtId="168" fontId="13" fillId="0" borderId="6" xfId="0" applyNumberFormat="1" applyFont="1" applyBorder="1" applyAlignment="1">
      <alignment horizontal="right" vertical="center"/>
    </xf>
    <xf numFmtId="0" fontId="13" fillId="0" borderId="4"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top"/>
    </xf>
    <xf numFmtId="4" fontId="8" fillId="0" borderId="0" xfId="0" applyNumberFormat="1" applyFont="1" applyAlignment="1">
      <alignment horizontal="center" vertical="top"/>
    </xf>
    <xf numFmtId="168" fontId="8" fillId="0" borderId="0" xfId="0" applyNumberFormat="1" applyFont="1" applyAlignment="1">
      <alignment horizontal="right" vertical="top"/>
    </xf>
    <xf numFmtId="166" fontId="6" fillId="0" borderId="0" xfId="0" applyNumberFormat="1" applyFont="1"/>
    <xf numFmtId="13" fontId="2" fillId="0" borderId="0" xfId="0" applyNumberFormat="1" applyFont="1"/>
    <xf numFmtId="0" fontId="11" fillId="0" borderId="7" xfId="0" applyFont="1" applyBorder="1" applyAlignment="1">
      <alignment horizontal="left" vertical="center"/>
    </xf>
    <xf numFmtId="0" fontId="12" fillId="0" borderId="7" xfId="0" applyFont="1" applyBorder="1" applyAlignment="1">
      <alignment horizontal="left" vertical="center"/>
    </xf>
    <xf numFmtId="166" fontId="11" fillId="0" borderId="8" xfId="0" applyNumberFormat="1" applyFont="1" applyBorder="1" applyAlignment="1">
      <alignment horizontal="right" vertical="center"/>
    </xf>
    <xf numFmtId="0" fontId="6" fillId="0" borderId="0" xfId="0" applyFont="1" applyAlignment="1">
      <alignment horizontal="center"/>
    </xf>
    <xf numFmtId="166" fontId="3" fillId="0" borderId="0" xfId="0" applyNumberFormat="1" applyFont="1"/>
    <xf numFmtId="4" fontId="13" fillId="0" borderId="4"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13" fillId="0" borderId="6" xfId="0" applyNumberFormat="1" applyFont="1" applyBorder="1" applyAlignment="1">
      <alignment horizontal="center" vertical="center"/>
    </xf>
    <xf numFmtId="0" fontId="13" fillId="0" borderId="6" xfId="0" applyFont="1" applyBorder="1" applyAlignment="1">
      <alignment horizontal="left" vertical="top" wrapText="1"/>
    </xf>
    <xf numFmtId="0" fontId="13" fillId="0" borderId="5" xfId="0" quotePrefix="1" applyFont="1" applyBorder="1" applyAlignment="1">
      <alignment horizontal="left" vertical="center" wrapText="1"/>
    </xf>
    <xf numFmtId="0" fontId="13" fillId="0" borderId="6" xfId="0" quotePrefix="1" applyFont="1" applyBorder="1" applyAlignment="1">
      <alignment horizontal="left" vertical="center" wrapText="1"/>
    </xf>
    <xf numFmtId="170" fontId="14" fillId="0" borderId="9" xfId="0" applyNumberFormat="1" applyFont="1" applyBorder="1" applyAlignment="1">
      <alignment horizontal="center" vertical="center"/>
    </xf>
    <xf numFmtId="0" fontId="14" fillId="0" borderId="7" xfId="0" applyFont="1" applyBorder="1" applyAlignment="1">
      <alignment horizontal="left" vertical="center" wrapText="1"/>
    </xf>
    <xf numFmtId="0" fontId="14" fillId="0" borderId="7" xfId="0" applyFont="1" applyBorder="1" applyAlignment="1">
      <alignment horizontal="center" vertical="center"/>
    </xf>
    <xf numFmtId="168" fontId="14" fillId="0" borderId="8" xfId="0" applyNumberFormat="1" applyFont="1" applyBorder="1" applyAlignment="1">
      <alignment horizontal="right" vertical="center"/>
    </xf>
    <xf numFmtId="168" fontId="14" fillId="0" borderId="8" xfId="0" applyNumberFormat="1" applyFont="1" applyBorder="1" applyAlignment="1">
      <alignment horizontal="center" vertical="center" wrapText="1"/>
    </xf>
    <xf numFmtId="0" fontId="14" fillId="0" borderId="2" xfId="0" applyFont="1" applyBorder="1" applyAlignment="1">
      <alignment horizontal="left" vertical="center" wrapText="1" indent="1"/>
    </xf>
    <xf numFmtId="0" fontId="6" fillId="0" borderId="0" xfId="0" applyFont="1" applyAlignment="1">
      <alignment horizontal="center" vertical="top" textRotation="90" wrapText="1"/>
    </xf>
    <xf numFmtId="0" fontId="19" fillId="0" borderId="10" xfId="0" applyFont="1" applyBorder="1" applyAlignment="1">
      <alignment horizontal="left" vertical="center"/>
    </xf>
    <xf numFmtId="0" fontId="6" fillId="0" borderId="0" xfId="0" applyFont="1" applyAlignment="1">
      <alignment horizontal="center" vertical="center"/>
    </xf>
    <xf numFmtId="4" fontId="6" fillId="0" borderId="0" xfId="0" applyNumberFormat="1" applyFont="1" applyAlignment="1">
      <alignment horizontal="center" vertical="center"/>
    </xf>
    <xf numFmtId="166" fontId="6" fillId="0" borderId="0" xfId="0" applyNumberFormat="1" applyFont="1" applyAlignment="1">
      <alignment horizontal="center"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49" fontId="6" fillId="0" borderId="7" xfId="0" applyNumberFormat="1" applyFont="1" applyBorder="1" applyAlignment="1">
      <alignment horizontal="center" vertical="center"/>
    </xf>
    <xf numFmtId="166" fontId="6" fillId="0" borderId="7" xfId="0" applyNumberFormat="1" applyFont="1" applyBorder="1" applyAlignment="1">
      <alignment horizontal="right" vertical="center"/>
    </xf>
    <xf numFmtId="166" fontId="6" fillId="0" borderId="0" xfId="0" applyNumberFormat="1" applyFont="1" applyAlignment="1">
      <alignment horizontal="right" vertical="center"/>
    </xf>
    <xf numFmtId="166" fontId="6" fillId="0" borderId="0" xfId="1" applyNumberFormat="1" applyFont="1"/>
    <xf numFmtId="171" fontId="6" fillId="0" borderId="7" xfId="2" applyNumberFormat="1" applyFont="1" applyBorder="1" applyAlignment="1">
      <alignment horizontal="center" vertical="center"/>
    </xf>
    <xf numFmtId="171" fontId="6" fillId="0" borderId="7" xfId="2" applyNumberFormat="1" applyFont="1" applyBorder="1" applyAlignment="1">
      <alignment horizontal="left" vertical="center"/>
    </xf>
    <xf numFmtId="0" fontId="13" fillId="0" borderId="5" xfId="0" quotePrefix="1" applyFont="1" applyBorder="1" applyAlignment="1">
      <alignment horizontal="left" vertical="top" wrapText="1"/>
    </xf>
    <xf numFmtId="0" fontId="20" fillId="0" borderId="0" xfId="0" applyFont="1" applyAlignment="1">
      <alignment horizontal="center" readingOrder="1"/>
    </xf>
    <xf numFmtId="4" fontId="20" fillId="0" borderId="0" xfId="0" applyNumberFormat="1" applyFont="1" applyAlignment="1">
      <alignment horizontal="center"/>
    </xf>
    <xf numFmtId="165" fontId="20" fillId="0" borderId="0" xfId="0" applyNumberFormat="1" applyFont="1" applyAlignment="1">
      <alignment horizontal="right" readingOrder="1"/>
    </xf>
    <xf numFmtId="0" fontId="20" fillId="0" borderId="0" xfId="0" applyFont="1" applyAlignment="1">
      <alignment horizontal="center"/>
    </xf>
    <xf numFmtId="0" fontId="20" fillId="0" borderId="0" xfId="0" applyFont="1"/>
    <xf numFmtId="0" fontId="20" fillId="0" borderId="0" xfId="0" applyFont="1" applyAlignment="1">
      <alignment horizontal="justify" vertical="top" wrapText="1"/>
    </xf>
    <xf numFmtId="0" fontId="21" fillId="0" borderId="0" xfId="0" applyFont="1" applyAlignment="1">
      <alignment vertical="top" wrapText="1" readingOrder="1"/>
    </xf>
    <xf numFmtId="4" fontId="2" fillId="0" borderId="0" xfId="0" applyNumberFormat="1" applyFont="1"/>
    <xf numFmtId="166" fontId="2" fillId="0" borderId="0" xfId="0" applyNumberFormat="1" applyFont="1"/>
    <xf numFmtId="0" fontId="18" fillId="0" borderId="0" xfId="0" applyFont="1"/>
    <xf numFmtId="0" fontId="13" fillId="0" borderId="0" xfId="0" applyFont="1" applyAlignment="1">
      <alignment wrapText="1"/>
    </xf>
    <xf numFmtId="170" fontId="13" fillId="0" borderId="0" xfId="0" applyNumberFormat="1" applyFont="1" applyAlignment="1">
      <alignment vertical="center"/>
    </xf>
    <xf numFmtId="170" fontId="21" fillId="0" borderId="0" xfId="0" applyNumberFormat="1" applyFont="1" applyAlignment="1">
      <alignment horizontal="left" vertical="center"/>
    </xf>
    <xf numFmtId="170" fontId="11" fillId="0" borderId="0" xfId="0" applyNumberFormat="1" applyFont="1" applyAlignment="1">
      <alignment horizontal="left" vertical="center"/>
    </xf>
    <xf numFmtId="170" fontId="14" fillId="0" borderId="12" xfId="0" applyNumberFormat="1" applyFont="1" applyBorder="1" applyAlignment="1">
      <alignment horizontal="center" vertical="center" wrapText="1"/>
    </xf>
    <xf numFmtId="170" fontId="8" fillId="0" borderId="0" xfId="0" applyNumberFormat="1" applyFont="1" applyAlignment="1">
      <alignment horizontal="center" vertical="top"/>
    </xf>
    <xf numFmtId="170" fontId="13" fillId="0" borderId="3" xfId="0" applyNumberFormat="1" applyFont="1" applyBorder="1" applyAlignment="1">
      <alignment horizontal="center" vertical="center"/>
    </xf>
    <xf numFmtId="0" fontId="13" fillId="0" borderId="0" xfId="0" quotePrefix="1" applyFont="1" applyAlignment="1">
      <alignment horizontal="left" vertical="center" wrapText="1"/>
    </xf>
    <xf numFmtId="167" fontId="13" fillId="0" borderId="0" xfId="0" applyNumberFormat="1" applyFont="1" applyFill="1"/>
    <xf numFmtId="167" fontId="10" fillId="0" borderId="0" xfId="0" applyNumberFormat="1" applyFont="1" applyFill="1"/>
    <xf numFmtId="167" fontId="7" fillId="0" borderId="0" xfId="0" applyNumberFormat="1" applyFont="1" applyFill="1"/>
    <xf numFmtId="0" fontId="13" fillId="0" borderId="0" xfId="0" applyFont="1" applyBorder="1" applyAlignment="1">
      <alignment horizontal="left" vertical="top" wrapText="1"/>
    </xf>
    <xf numFmtId="0" fontId="13" fillId="0" borderId="0" xfId="0" applyFont="1" applyBorder="1" applyAlignment="1">
      <alignment horizontal="center" vertical="center"/>
    </xf>
    <xf numFmtId="168" fontId="13" fillId="0" borderId="0" xfId="0" applyNumberFormat="1" applyFont="1" applyBorder="1" applyAlignment="1">
      <alignment horizontal="right" vertical="center"/>
    </xf>
    <xf numFmtId="170" fontId="13" fillId="0" borderId="0" xfId="0" applyNumberFormat="1" applyFont="1" applyFill="1" applyAlignment="1">
      <alignment horizontal="center" vertical="center"/>
    </xf>
    <xf numFmtId="0" fontId="13" fillId="0" borderId="0" xfId="0" quotePrefix="1" applyFont="1" applyBorder="1" applyAlignment="1">
      <alignment horizontal="left" vertical="center" wrapText="1"/>
    </xf>
    <xf numFmtId="170" fontId="13" fillId="0" borderId="0" xfId="0" applyNumberFormat="1" applyFont="1" applyFill="1" applyBorder="1" applyAlignment="1">
      <alignment horizontal="center" vertical="center"/>
    </xf>
    <xf numFmtId="170" fontId="13" fillId="0" borderId="13" xfId="0" applyNumberFormat="1" applyFont="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center" vertical="center"/>
    </xf>
    <xf numFmtId="168" fontId="13" fillId="0" borderId="13" xfId="0" applyNumberFormat="1" applyFont="1" applyBorder="1" applyAlignment="1">
      <alignment horizontal="right" vertical="center"/>
    </xf>
    <xf numFmtId="170" fontId="14" fillId="0" borderId="14" xfId="0" applyNumberFormat="1" applyFont="1" applyBorder="1" applyAlignment="1">
      <alignment horizontal="center" vertical="center"/>
    </xf>
    <xf numFmtId="168" fontId="14" fillId="0" borderId="15" xfId="0" applyNumberFormat="1" applyFont="1" applyBorder="1" applyAlignment="1">
      <alignment horizontal="right" vertical="center"/>
    </xf>
    <xf numFmtId="170" fontId="20" fillId="0" borderId="0" xfId="0" applyNumberFormat="1" applyFont="1" applyFill="1" applyAlignment="1">
      <alignment horizontal="center" vertical="top" readingOrder="1"/>
    </xf>
    <xf numFmtId="4" fontId="13" fillId="0" borderId="0" xfId="0" applyNumberFormat="1" applyFont="1" applyBorder="1" applyAlignment="1">
      <alignment horizontal="center" vertical="center"/>
    </xf>
    <xf numFmtId="170" fontId="13" fillId="0" borderId="4" xfId="0" applyNumberFormat="1" applyFont="1" applyFill="1" applyBorder="1" applyAlignment="1">
      <alignment horizontal="center" vertical="center"/>
    </xf>
    <xf numFmtId="170" fontId="13" fillId="0" borderId="5" xfId="0" applyNumberFormat="1" applyFont="1" applyFill="1" applyBorder="1" applyAlignment="1">
      <alignment horizontal="center" vertical="center"/>
    </xf>
    <xf numFmtId="170" fontId="13" fillId="0" borderId="6" xfId="0" applyNumberFormat="1" applyFont="1" applyFill="1" applyBorder="1" applyAlignment="1">
      <alignment horizontal="center" vertical="center"/>
    </xf>
    <xf numFmtId="49" fontId="5" fillId="0" borderId="13" xfId="0" applyNumberFormat="1" applyFont="1" applyBorder="1" applyAlignment="1">
      <alignment horizontal="center" vertical="center" wrapText="1"/>
    </xf>
    <xf numFmtId="0" fontId="5" fillId="0" borderId="13" xfId="0" applyFont="1" applyBorder="1" applyAlignment="1">
      <alignment horizontal="left" vertical="center"/>
    </xf>
    <xf numFmtId="0" fontId="5" fillId="0" borderId="13" xfId="0" applyFont="1" applyBorder="1" applyAlignment="1">
      <alignment horizontal="center" vertical="center"/>
    </xf>
    <xf numFmtId="4" fontId="5" fillId="0" borderId="13" xfId="0" applyNumberFormat="1" applyFont="1" applyBorder="1" applyAlignment="1">
      <alignment horizontal="center" vertical="center"/>
    </xf>
    <xf numFmtId="166" fontId="5" fillId="0" borderId="13" xfId="0" applyNumberFormat="1" applyFont="1" applyBorder="1" applyAlignment="1">
      <alignment horizontal="right" vertical="center"/>
    </xf>
    <xf numFmtId="0" fontId="13" fillId="0" borderId="0" xfId="0" quotePrefix="1" applyFont="1" applyBorder="1" applyAlignment="1">
      <alignment horizontal="left" vertical="top" wrapText="1"/>
    </xf>
    <xf numFmtId="0" fontId="13" fillId="0" borderId="6" xfId="0" applyFont="1" applyBorder="1" applyAlignment="1">
      <alignment horizontal="left" vertical="center" wrapText="1"/>
    </xf>
    <xf numFmtId="0" fontId="20" fillId="0" borderId="6" xfId="0" applyFont="1" applyBorder="1" applyAlignment="1">
      <alignment vertical="center" wrapText="1" readingOrder="1"/>
    </xf>
    <xf numFmtId="170" fontId="13" fillId="0" borderId="6" xfId="0" applyNumberFormat="1" applyFont="1" applyBorder="1" applyAlignment="1">
      <alignment horizontal="center" vertical="center"/>
    </xf>
    <xf numFmtId="0" fontId="21" fillId="0" borderId="0" xfId="0" quotePrefix="1" applyFont="1" applyBorder="1" applyAlignment="1">
      <alignment horizontal="left" vertical="center" wrapText="1"/>
    </xf>
    <xf numFmtId="4" fontId="13" fillId="0" borderId="0" xfId="0" applyNumberFormat="1" applyFont="1" applyAlignment="1">
      <alignment wrapText="1"/>
    </xf>
    <xf numFmtId="4" fontId="14" fillId="0" borderId="2"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4" fontId="15" fillId="0" borderId="13" xfId="0" applyNumberFormat="1" applyFont="1" applyBorder="1" applyAlignment="1">
      <alignment horizontal="center" vertical="center"/>
    </xf>
    <xf numFmtId="4" fontId="14" fillId="0" borderId="7" xfId="0" applyNumberFormat="1" applyFont="1" applyBorder="1" applyAlignment="1">
      <alignment horizontal="center" vertical="center"/>
    </xf>
    <xf numFmtId="4" fontId="15" fillId="0" borderId="3" xfId="0" applyNumberFormat="1" applyFont="1" applyBorder="1" applyAlignment="1">
      <alignment horizontal="center" vertical="center"/>
    </xf>
    <xf numFmtId="2" fontId="13" fillId="0" borderId="0" xfId="0" applyNumberFormat="1" applyFont="1" applyAlignment="1">
      <alignment wrapText="1"/>
    </xf>
    <xf numFmtId="2" fontId="13" fillId="0" borderId="0" xfId="0" applyNumberFormat="1" applyFont="1" applyAlignment="1">
      <alignment horizontal="center" vertical="center"/>
    </xf>
    <xf numFmtId="2" fontId="14" fillId="0" borderId="2" xfId="0" applyNumberFormat="1" applyFont="1" applyBorder="1" applyAlignment="1">
      <alignment horizontal="center" vertical="center" wrapText="1"/>
    </xf>
    <xf numFmtId="2" fontId="14" fillId="0" borderId="0" xfId="0" applyNumberFormat="1" applyFont="1" applyAlignment="1">
      <alignment horizontal="center" vertical="center"/>
    </xf>
    <xf numFmtId="2" fontId="14" fillId="0" borderId="1" xfId="0" applyNumberFormat="1" applyFont="1" applyBorder="1" applyAlignment="1">
      <alignment horizontal="center" vertical="center"/>
    </xf>
    <xf numFmtId="2" fontId="13" fillId="0" borderId="4"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0" xfId="0" applyNumberFormat="1" applyFont="1" applyBorder="1" applyAlignment="1">
      <alignment horizontal="center" vertical="center"/>
    </xf>
    <xf numFmtId="2" fontId="16" fillId="0" borderId="13" xfId="0" applyNumberFormat="1" applyFont="1" applyBorder="1" applyAlignment="1">
      <alignment horizontal="center" vertical="center"/>
    </xf>
    <xf numFmtId="2" fontId="14" fillId="0" borderId="7" xfId="0" applyNumberFormat="1" applyFont="1" applyBorder="1" applyAlignment="1">
      <alignment horizontal="center" vertical="center"/>
    </xf>
    <xf numFmtId="2" fontId="20" fillId="0" borderId="0" xfId="0" applyNumberFormat="1" applyFont="1" applyAlignment="1">
      <alignment horizontal="center" readingOrder="1"/>
    </xf>
    <xf numFmtId="2" fontId="8" fillId="0" borderId="0" xfId="0" applyNumberFormat="1" applyFont="1" applyAlignment="1">
      <alignment horizontal="center" vertical="top"/>
    </xf>
    <xf numFmtId="2" fontId="13" fillId="0" borderId="3" xfId="0" applyNumberFormat="1" applyFont="1" applyBorder="1" applyAlignment="1">
      <alignment horizontal="center" vertical="center"/>
    </xf>
    <xf numFmtId="170" fontId="20" fillId="0" borderId="6" xfId="0" applyNumberFormat="1" applyFont="1" applyFill="1" applyBorder="1" applyAlignment="1">
      <alignment horizontal="center" vertical="top" readingOrder="1"/>
    </xf>
    <xf numFmtId="2" fontId="22" fillId="0" borderId="0" xfId="0" applyNumberFormat="1" applyFont="1" applyBorder="1" applyAlignment="1">
      <alignment horizontal="center" vertical="center"/>
    </xf>
    <xf numFmtId="0" fontId="20" fillId="0" borderId="0" xfId="0" applyFont="1" applyAlignment="1">
      <alignment horizontal="left" vertical="top" wrapText="1"/>
    </xf>
    <xf numFmtId="170" fontId="13" fillId="0" borderId="16" xfId="0" applyNumberFormat="1" applyFont="1" applyFill="1" applyBorder="1" applyAlignment="1">
      <alignment horizontal="center" vertical="center"/>
    </xf>
    <xf numFmtId="0" fontId="13" fillId="0" borderId="16" xfId="0" quotePrefix="1" applyFont="1" applyBorder="1" applyAlignment="1">
      <alignment horizontal="left" vertical="top" wrapText="1"/>
    </xf>
    <xf numFmtId="0" fontId="13" fillId="0" borderId="16" xfId="0" applyFont="1" applyBorder="1" applyAlignment="1">
      <alignment horizontal="center" vertical="center"/>
    </xf>
    <xf numFmtId="4" fontId="13" fillId="0" borderId="16" xfId="0" applyNumberFormat="1" applyFont="1" applyBorder="1" applyAlignment="1">
      <alignment horizontal="center" vertical="center"/>
    </xf>
    <xf numFmtId="2" fontId="13" fillId="0" borderId="16" xfId="0" applyNumberFormat="1" applyFont="1" applyBorder="1" applyAlignment="1">
      <alignment horizontal="center" vertical="center"/>
    </xf>
    <xf numFmtId="168" fontId="13" fillId="0" borderId="16" xfId="0" applyNumberFormat="1" applyFont="1" applyBorder="1" applyAlignment="1">
      <alignment horizontal="right" vertical="center"/>
    </xf>
    <xf numFmtId="49" fontId="24" fillId="0" borderId="0" xfId="0" applyNumberFormat="1" applyFont="1" applyAlignment="1">
      <alignment horizontal="center" vertical="center"/>
    </xf>
    <xf numFmtId="0" fontId="25" fillId="0" borderId="0" xfId="0" applyFont="1" applyAlignment="1">
      <alignment horizontal="left" vertical="top" wrapText="1"/>
    </xf>
    <xf numFmtId="0" fontId="24" fillId="0" borderId="0" xfId="0" applyFont="1" applyAlignment="1">
      <alignment horizontal="center" vertical="center"/>
    </xf>
    <xf numFmtId="4" fontId="24" fillId="0" borderId="0" xfId="0" applyNumberFormat="1" applyFont="1" applyAlignment="1">
      <alignment horizontal="center" vertical="center"/>
    </xf>
    <xf numFmtId="172" fontId="24" fillId="0" borderId="0" xfId="0" applyNumberFormat="1" applyFont="1" applyAlignment="1">
      <alignment horizontal="center" vertical="center"/>
    </xf>
    <xf numFmtId="168" fontId="24" fillId="0" borderId="0" xfId="0" applyNumberFormat="1" applyFont="1" applyAlignment="1">
      <alignment horizontal="right" vertical="center"/>
    </xf>
    <xf numFmtId="0" fontId="24" fillId="0" borderId="0" xfId="0" applyFont="1" applyAlignment="1">
      <alignment horizontal="left" vertical="top" wrapText="1"/>
    </xf>
    <xf numFmtId="49" fontId="24" fillId="0" borderId="4" xfId="0" applyNumberFormat="1" applyFont="1" applyBorder="1" applyAlignment="1">
      <alignment horizontal="center" vertical="center"/>
    </xf>
    <xf numFmtId="0" fontId="24" fillId="0" borderId="4" xfId="0" applyFont="1" applyBorder="1" applyAlignment="1">
      <alignment horizontal="left" vertical="top" wrapText="1"/>
    </xf>
    <xf numFmtId="0" fontId="24" fillId="0" borderId="4" xfId="0" applyFont="1" applyBorder="1" applyAlignment="1">
      <alignment horizontal="center" vertical="center"/>
    </xf>
    <xf numFmtId="4" fontId="26" fillId="0" borderId="4" xfId="0" applyNumberFormat="1" applyFont="1" applyBorder="1" applyAlignment="1">
      <alignment horizontal="center" vertical="center"/>
    </xf>
    <xf numFmtId="168" fontId="24" fillId="0" borderId="4" xfId="0" applyNumberFormat="1" applyFont="1" applyBorder="1" applyAlignment="1">
      <alignment horizontal="right" vertical="center"/>
    </xf>
    <xf numFmtId="49" fontId="24" fillId="0" borderId="5" xfId="0" applyNumberFormat="1" applyFont="1" applyBorder="1" applyAlignment="1">
      <alignment horizontal="center" vertical="center"/>
    </xf>
    <xf numFmtId="0" fontId="24" fillId="0" borderId="5" xfId="0" applyFont="1" applyBorder="1" applyAlignment="1">
      <alignment horizontal="left" wrapText="1"/>
    </xf>
    <xf numFmtId="0" fontId="24" fillId="0" borderId="5" xfId="0" applyFont="1" applyBorder="1" applyAlignment="1">
      <alignment horizontal="center" vertical="center"/>
    </xf>
    <xf numFmtId="4" fontId="24" fillId="0" borderId="5" xfId="0" applyNumberFormat="1" applyFont="1" applyBorder="1" applyAlignment="1">
      <alignment horizontal="center" vertical="center"/>
    </xf>
    <xf numFmtId="172" fontId="24" fillId="0" borderId="5" xfId="0" applyNumberFormat="1" applyFont="1" applyBorder="1" applyAlignment="1">
      <alignment horizontal="center" vertical="center"/>
    </xf>
    <xf numFmtId="168" fontId="24" fillId="0" borderId="5" xfId="0" applyNumberFormat="1" applyFont="1" applyBorder="1" applyAlignment="1">
      <alignment horizontal="righ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4" fontId="24" fillId="0" borderId="6" xfId="0" applyNumberFormat="1" applyFont="1" applyBorder="1" applyAlignment="1">
      <alignment horizontal="center" vertical="center"/>
    </xf>
    <xf numFmtId="168" fontId="24" fillId="0" borderId="6" xfId="0" applyNumberFormat="1" applyFont="1" applyBorder="1" applyAlignment="1">
      <alignment horizontal="right" vertical="center"/>
    </xf>
    <xf numFmtId="0" fontId="24" fillId="0" borderId="0" xfId="0" applyFont="1" applyAlignment="1">
      <alignment horizontal="left" wrapText="1"/>
    </xf>
    <xf numFmtId="14" fontId="25" fillId="0" borderId="0" xfId="0" applyNumberFormat="1" applyFont="1" applyAlignment="1">
      <alignment horizontal="left" vertical="center" wrapText="1"/>
    </xf>
    <xf numFmtId="173" fontId="24" fillId="0" borderId="0" xfId="0" applyNumberFormat="1" applyFont="1" applyAlignment="1">
      <alignment horizontal="center" vertical="center"/>
    </xf>
    <xf numFmtId="14" fontId="24" fillId="0" borderId="0" xfId="0" applyNumberFormat="1" applyFont="1" applyAlignment="1">
      <alignment horizontal="left" vertical="top" wrapText="1"/>
    </xf>
    <xf numFmtId="173" fontId="24" fillId="0" borderId="4" xfId="0" applyNumberFormat="1" applyFont="1" applyBorder="1" applyAlignment="1">
      <alignment horizontal="center" vertical="center"/>
    </xf>
    <xf numFmtId="4" fontId="24" fillId="0" borderId="4" xfId="0" applyNumberFormat="1" applyFont="1" applyBorder="1" applyAlignment="1">
      <alignment horizontal="center" vertical="center"/>
    </xf>
    <xf numFmtId="0" fontId="24" fillId="0" borderId="5" xfId="0" applyFont="1" applyBorder="1" applyAlignment="1">
      <alignment horizontal="left" vertical="center" wrapText="1"/>
    </xf>
    <xf numFmtId="173" fontId="24" fillId="0" borderId="5" xfId="0" applyNumberFormat="1" applyFont="1" applyBorder="1" applyAlignment="1">
      <alignment horizontal="center" vertical="center"/>
    </xf>
    <xf numFmtId="0" fontId="24" fillId="0" borderId="6" xfId="0" applyFont="1" applyBorder="1" applyAlignment="1">
      <alignment horizontal="left" vertical="center" wrapText="1"/>
    </xf>
    <xf numFmtId="173" fontId="24" fillId="0" borderId="6" xfId="0" applyNumberFormat="1" applyFont="1" applyBorder="1" applyAlignment="1">
      <alignment horizontal="center" vertical="center"/>
    </xf>
    <xf numFmtId="49" fontId="24" fillId="0" borderId="0" xfId="0" applyNumberFormat="1" applyFont="1" applyAlignment="1">
      <alignment horizontal="center" vertical="top"/>
    </xf>
    <xf numFmtId="0" fontId="24" fillId="0" borderId="0" xfId="0" applyFont="1" applyAlignment="1">
      <alignment horizontal="center" vertical="top"/>
    </xf>
    <xf numFmtId="173" fontId="24" fillId="0" borderId="0" xfId="0" applyNumberFormat="1" applyFont="1" applyAlignment="1">
      <alignment horizontal="center" vertical="top"/>
    </xf>
    <xf numFmtId="4" fontId="24" fillId="0" borderId="0" xfId="0" applyNumberFormat="1" applyFont="1" applyAlignment="1">
      <alignment horizontal="center" vertical="top"/>
    </xf>
    <xf numFmtId="168" fontId="24" fillId="0" borderId="0" xfId="0" applyNumberFormat="1" applyFont="1" applyAlignment="1">
      <alignment horizontal="right" vertical="top"/>
    </xf>
    <xf numFmtId="0" fontId="14" fillId="0" borderId="0" xfId="0" applyFont="1" applyAlignment="1">
      <alignment horizontal="left" vertical="center" wrapText="1"/>
    </xf>
    <xf numFmtId="0" fontId="13" fillId="0" borderId="0" xfId="0" applyFont="1" applyFill="1" applyAlignment="1">
      <alignment vertical="top" wrapText="1"/>
    </xf>
    <xf numFmtId="0" fontId="14"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cellXfs>
  <cellStyles count="3">
    <cellStyle name="Obično" xfId="0" builtinId="0"/>
    <cellStyle name="Postotak" xfId="2" builtinId="5"/>
    <cellStyle name="Zarez"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kirali&#353;te_vrti&#26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king (2)"/>
      <sheetName val="parking"/>
      <sheetName val="rekapitulacija"/>
    </sheetNames>
    <sheetDataSet>
      <sheetData sheetId="0"/>
      <sheetData sheetId="1">
        <row r="19">
          <cell r="B19" t="str">
            <v>PRIPREMNI RADOVI</v>
          </cell>
        </row>
        <row r="35">
          <cell r="B35" t="str">
            <v>ZEMLJANI RADOVI</v>
          </cell>
        </row>
        <row r="54">
          <cell r="B54" t="str">
            <v>KOLNIČKA KONSTRUKCIJA</v>
          </cell>
        </row>
      </sheetData>
      <sheetData sheetId="2"/>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oleObject" Target="../embeddings/oleObject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List1"/>
  <dimension ref="A1:I96"/>
  <sheetViews>
    <sheetView tabSelected="1" view="pageBreakPreview" zoomScale="85" zoomScaleNormal="85" zoomScaleSheetLayoutView="85" workbookViewId="0"/>
  </sheetViews>
  <sheetFormatPr defaultColWidth="9" defaultRowHeight="15.75"/>
  <cols>
    <col min="1" max="1" width="6.5546875" style="37" customWidth="1"/>
    <col min="2" max="2" width="44.88671875" style="23" customWidth="1"/>
    <col min="3" max="3" width="6.77734375" style="16" customWidth="1"/>
    <col min="4" max="4" width="7.6640625" style="17" bestFit="1" customWidth="1"/>
    <col min="5" max="5" width="7.6640625" style="155" bestFit="1" customWidth="1"/>
    <col min="6" max="6" width="12" style="19" bestFit="1" customWidth="1"/>
    <col min="7" max="7" width="10.21875" style="24" customWidth="1"/>
    <col min="8" max="12" width="9" style="13"/>
    <col min="13" max="13" width="10.6640625" style="13" bestFit="1" customWidth="1"/>
    <col min="14" max="14" width="11.109375" style="13" bestFit="1" customWidth="1"/>
    <col min="15" max="16384" width="9" style="13"/>
  </cols>
  <sheetData>
    <row r="1" spans="1:7">
      <c r="A1" s="112" t="s">
        <v>83</v>
      </c>
      <c r="B1" s="110"/>
      <c r="C1" s="110"/>
      <c r="D1" s="148"/>
      <c r="E1" s="154"/>
      <c r="F1" s="110"/>
      <c r="G1" s="13"/>
    </row>
    <row r="2" spans="1:7">
      <c r="A2" s="112" t="s">
        <v>89</v>
      </c>
      <c r="B2" s="110"/>
      <c r="C2" s="110"/>
      <c r="D2" s="148"/>
      <c r="E2" s="154"/>
      <c r="F2" s="110"/>
      <c r="G2" s="13"/>
    </row>
    <row r="3" spans="1:7" ht="12" customHeight="1">
      <c r="A3" s="111"/>
      <c r="B3" s="15"/>
      <c r="F3" s="18"/>
      <c r="G3" s="13"/>
    </row>
    <row r="4" spans="1:7" ht="18.75" thickBot="1">
      <c r="A4" s="113" t="s">
        <v>88</v>
      </c>
      <c r="B4" s="15"/>
      <c r="G4" s="13"/>
    </row>
    <row r="5" spans="1:7" s="22" customFormat="1" ht="40.5" customHeight="1" thickBot="1">
      <c r="A5" s="114" t="s">
        <v>26</v>
      </c>
      <c r="B5" s="85" t="s">
        <v>30</v>
      </c>
      <c r="C5" s="20" t="s">
        <v>2</v>
      </c>
      <c r="D5" s="149" t="s">
        <v>3</v>
      </c>
      <c r="E5" s="156" t="s">
        <v>24</v>
      </c>
      <c r="F5" s="84" t="s">
        <v>4</v>
      </c>
      <c r="G5" s="21"/>
    </row>
    <row r="6" spans="1:7">
      <c r="G6" s="118"/>
    </row>
    <row r="7" spans="1:7" ht="13.5" customHeight="1">
      <c r="A7" s="216" t="s">
        <v>25</v>
      </c>
      <c r="B7" s="216"/>
      <c r="C7" s="216"/>
      <c r="D7" s="216"/>
      <c r="E7" s="216"/>
      <c r="F7" s="216"/>
      <c r="G7" s="118"/>
    </row>
    <row r="8" spans="1:7">
      <c r="B8" s="26"/>
      <c r="D8" s="27"/>
      <c r="G8" s="118"/>
    </row>
    <row r="9" spans="1:7" s="4" customFormat="1" ht="40.5" customHeight="1">
      <c r="A9" s="215" t="s">
        <v>36</v>
      </c>
      <c r="B9" s="215"/>
      <c r="C9" s="215"/>
      <c r="D9" s="215"/>
      <c r="E9" s="215"/>
      <c r="F9" s="215"/>
      <c r="G9" s="119"/>
    </row>
    <row r="10" spans="1:7" s="4" customFormat="1" ht="40.9" customHeight="1">
      <c r="A10" s="215" t="s">
        <v>34</v>
      </c>
      <c r="B10" s="215"/>
      <c r="C10" s="215"/>
      <c r="D10" s="215"/>
      <c r="E10" s="215"/>
      <c r="F10" s="215"/>
      <c r="G10" s="119"/>
    </row>
    <row r="11" spans="1:7" s="4" customFormat="1" ht="74.45" customHeight="1">
      <c r="A11" s="215" t="s">
        <v>28</v>
      </c>
      <c r="B11" s="215"/>
      <c r="C11" s="215"/>
      <c r="D11" s="215"/>
      <c r="E11" s="215"/>
      <c r="F11" s="215"/>
      <c r="G11" s="119"/>
    </row>
    <row r="12" spans="1:7" s="4" customFormat="1" ht="42" customHeight="1">
      <c r="A12" s="215" t="s">
        <v>35</v>
      </c>
      <c r="B12" s="215"/>
      <c r="C12" s="215"/>
      <c r="D12" s="215"/>
      <c r="E12" s="215"/>
      <c r="F12" s="215"/>
      <c r="G12" s="119"/>
    </row>
    <row r="13" spans="1:7" s="4" customFormat="1" ht="72.599999999999994" customHeight="1">
      <c r="A13" s="215" t="s">
        <v>61</v>
      </c>
      <c r="B13" s="215"/>
      <c r="C13" s="215"/>
      <c r="D13" s="215"/>
      <c r="E13" s="215"/>
      <c r="F13" s="215"/>
      <c r="G13" s="119"/>
    </row>
    <row r="14" spans="1:7" s="4" customFormat="1" ht="90.75" customHeight="1">
      <c r="A14" s="215" t="s">
        <v>27</v>
      </c>
      <c r="B14" s="215"/>
      <c r="C14" s="215"/>
      <c r="D14" s="215"/>
      <c r="E14" s="215"/>
      <c r="F14" s="215"/>
      <c r="G14" s="119"/>
    </row>
    <row r="15" spans="1:7" s="4" customFormat="1" ht="69.599999999999994" customHeight="1">
      <c r="A15" s="215" t="s">
        <v>37</v>
      </c>
      <c r="B15" s="215"/>
      <c r="C15" s="215"/>
      <c r="D15" s="215"/>
      <c r="E15" s="215"/>
      <c r="F15" s="215"/>
      <c r="G15" s="119"/>
    </row>
    <row r="16" spans="1:7" s="4" customFormat="1" ht="73.5" customHeight="1">
      <c r="A16" s="215" t="s">
        <v>38</v>
      </c>
      <c r="B16" s="215"/>
      <c r="C16" s="215"/>
      <c r="D16" s="215"/>
      <c r="E16" s="215"/>
      <c r="F16" s="215"/>
      <c r="G16" s="120"/>
    </row>
    <row r="17" spans="1:7" ht="21.75" customHeight="1">
      <c r="A17" s="215" t="s">
        <v>59</v>
      </c>
      <c r="B17" s="215"/>
      <c r="C17" s="215"/>
      <c r="D17" s="215"/>
      <c r="E17" s="215"/>
      <c r="F17" s="215"/>
      <c r="G17" s="118"/>
    </row>
    <row r="18" spans="1:7" s="31" customFormat="1">
      <c r="A18" s="51"/>
      <c r="B18" s="25"/>
      <c r="C18" s="14"/>
      <c r="D18" s="28"/>
      <c r="E18" s="157"/>
      <c r="F18" s="29"/>
      <c r="G18" s="30"/>
    </row>
    <row r="19" spans="1:7" s="31" customFormat="1" ht="20.100000000000001" customHeight="1">
      <c r="A19" s="32">
        <v>1</v>
      </c>
      <c r="B19" s="33" t="s">
        <v>8</v>
      </c>
      <c r="C19" s="34"/>
      <c r="D19" s="150"/>
      <c r="E19" s="158"/>
      <c r="F19" s="35"/>
      <c r="G19" s="36"/>
    </row>
    <row r="20" spans="1:7">
      <c r="F20" s="38"/>
      <c r="G20" s="39"/>
    </row>
    <row r="21" spans="1:7" s="42" customFormat="1" ht="15" customHeight="1">
      <c r="A21" s="124"/>
      <c r="B21" s="40" t="s">
        <v>0</v>
      </c>
      <c r="C21" s="16"/>
      <c r="D21" s="17"/>
      <c r="E21" s="155"/>
      <c r="F21" s="38"/>
      <c r="G21" s="41"/>
    </row>
    <row r="22" spans="1:7">
      <c r="A22" s="124" t="s">
        <v>51</v>
      </c>
      <c r="B22" s="43" t="s">
        <v>1</v>
      </c>
      <c r="F22" s="38"/>
      <c r="G22" s="41"/>
    </row>
    <row r="23" spans="1:7" ht="143.44999999999999" customHeight="1">
      <c r="A23" s="135"/>
      <c r="B23" s="62" t="s">
        <v>49</v>
      </c>
      <c r="C23" s="56"/>
      <c r="D23" s="74"/>
      <c r="E23" s="159"/>
      <c r="F23" s="57"/>
      <c r="G23" s="39"/>
    </row>
    <row r="24" spans="1:7">
      <c r="A24" s="136">
        <v>111</v>
      </c>
      <c r="B24" s="99" t="s">
        <v>39</v>
      </c>
      <c r="C24" s="58" t="s">
        <v>29</v>
      </c>
      <c r="D24" s="75">
        <v>1</v>
      </c>
      <c r="E24" s="160"/>
      <c r="F24" s="59">
        <f>E24*D24</f>
        <v>0</v>
      </c>
      <c r="G24" s="39"/>
    </row>
    <row r="25" spans="1:7">
      <c r="A25" s="136">
        <v>112</v>
      </c>
      <c r="B25" s="99" t="s">
        <v>40</v>
      </c>
      <c r="C25" s="58" t="s">
        <v>29</v>
      </c>
      <c r="D25" s="75">
        <v>1</v>
      </c>
      <c r="E25" s="160"/>
      <c r="F25" s="59">
        <f>E25*D25</f>
        <v>0</v>
      </c>
      <c r="G25" s="39"/>
    </row>
    <row r="26" spans="1:7" s="45" customFormat="1">
      <c r="A26" s="137">
        <v>113</v>
      </c>
      <c r="B26" s="79" t="s">
        <v>41</v>
      </c>
      <c r="C26" s="60" t="s">
        <v>29</v>
      </c>
      <c r="D26" s="76">
        <v>1</v>
      </c>
      <c r="E26" s="161"/>
      <c r="F26" s="61">
        <f>D26*E26</f>
        <v>0</v>
      </c>
      <c r="G26" s="44"/>
    </row>
    <row r="27" spans="1:7" s="45" customFormat="1">
      <c r="A27" s="126"/>
      <c r="B27" s="125"/>
      <c r="C27" s="122"/>
      <c r="D27" s="134"/>
      <c r="E27" s="162"/>
      <c r="F27" s="123"/>
      <c r="G27" s="44"/>
    </row>
    <row r="28" spans="1:7" s="45" customFormat="1">
      <c r="A28" s="126" t="s">
        <v>50</v>
      </c>
      <c r="B28" s="147" t="s">
        <v>52</v>
      </c>
      <c r="C28" s="122"/>
      <c r="D28" s="134"/>
      <c r="E28" s="162"/>
      <c r="F28" s="123"/>
      <c r="G28" s="44"/>
    </row>
    <row r="29" spans="1:7" s="45" customFormat="1" ht="35.25" customHeight="1">
      <c r="A29" s="126"/>
      <c r="B29" s="143" t="s">
        <v>62</v>
      </c>
      <c r="C29" s="122"/>
      <c r="D29" s="134"/>
      <c r="E29" s="162"/>
      <c r="F29" s="123"/>
      <c r="G29" s="44"/>
    </row>
    <row r="30" spans="1:7" s="45" customFormat="1">
      <c r="A30" s="137"/>
      <c r="B30" s="79" t="s">
        <v>53</v>
      </c>
      <c r="C30" s="60" t="s">
        <v>23</v>
      </c>
      <c r="D30" s="76">
        <v>1</v>
      </c>
      <c r="E30" s="161"/>
      <c r="F30" s="61">
        <f>E30*D30</f>
        <v>0</v>
      </c>
      <c r="G30" s="44"/>
    </row>
    <row r="31" spans="1:7" s="45" customFormat="1">
      <c r="A31" s="126"/>
      <c r="B31" s="125"/>
      <c r="C31" s="122"/>
      <c r="D31" s="134"/>
      <c r="E31" s="162"/>
      <c r="F31" s="123"/>
      <c r="G31" s="44"/>
    </row>
    <row r="32" spans="1:7" s="42" customFormat="1">
      <c r="A32" s="124" t="s">
        <v>44</v>
      </c>
      <c r="B32" s="40" t="s">
        <v>64</v>
      </c>
      <c r="C32" s="16"/>
      <c r="D32" s="17"/>
      <c r="E32" s="155"/>
      <c r="F32" s="38"/>
      <c r="G32" s="41"/>
    </row>
    <row r="33" spans="1:7" ht="49.5" customHeight="1">
      <c r="A33" s="124"/>
      <c r="B33" s="26" t="s">
        <v>66</v>
      </c>
      <c r="F33" s="38"/>
      <c r="G33" s="39"/>
    </row>
    <row r="34" spans="1:7">
      <c r="A34" s="135"/>
      <c r="B34" s="55" t="s">
        <v>16</v>
      </c>
      <c r="C34" s="56"/>
      <c r="D34" s="74"/>
      <c r="E34" s="159"/>
      <c r="F34" s="57"/>
      <c r="G34" s="39"/>
    </row>
    <row r="35" spans="1:7" s="45" customFormat="1" ht="19.5" customHeight="1">
      <c r="A35" s="136"/>
      <c r="B35" s="78"/>
      <c r="C35" s="58"/>
      <c r="D35" s="75"/>
      <c r="E35" s="160"/>
      <c r="F35" s="59"/>
      <c r="G35" s="44"/>
    </row>
    <row r="36" spans="1:7" s="45" customFormat="1" ht="19.5" customHeight="1">
      <c r="A36" s="136" t="s">
        <v>42</v>
      </c>
      <c r="B36" s="78" t="s">
        <v>68</v>
      </c>
      <c r="C36" s="58" t="s">
        <v>9</v>
      </c>
      <c r="D36" s="75">
        <v>30</v>
      </c>
      <c r="E36" s="160"/>
      <c r="F36" s="59">
        <f>D36*E36</f>
        <v>0</v>
      </c>
      <c r="G36" s="44"/>
    </row>
    <row r="37" spans="1:7" s="45" customFormat="1" ht="31.5">
      <c r="A37" s="136" t="s">
        <v>43</v>
      </c>
      <c r="B37" s="78" t="s">
        <v>70</v>
      </c>
      <c r="C37" s="58" t="s">
        <v>9</v>
      </c>
      <c r="D37" s="75">
        <v>110</v>
      </c>
      <c r="E37" s="160"/>
      <c r="F37" s="59">
        <f>D37*E37</f>
        <v>0</v>
      </c>
      <c r="G37" s="44"/>
    </row>
    <row r="38" spans="1:7" s="45" customFormat="1" ht="36.75" customHeight="1">
      <c r="A38" s="137" t="s">
        <v>67</v>
      </c>
      <c r="B38" s="79" t="s">
        <v>65</v>
      </c>
      <c r="C38" s="60" t="s">
        <v>10</v>
      </c>
      <c r="D38" s="76">
        <v>8</v>
      </c>
      <c r="E38" s="161"/>
      <c r="F38" s="61">
        <f>D38*E38</f>
        <v>0</v>
      </c>
      <c r="G38" s="44"/>
    </row>
    <row r="39" spans="1:7" s="45" customFormat="1">
      <c r="A39" s="126"/>
      <c r="B39" s="125"/>
      <c r="C39" s="122"/>
      <c r="D39" s="134"/>
      <c r="E39" s="162"/>
      <c r="F39" s="123"/>
      <c r="G39" s="44"/>
    </row>
    <row r="40" spans="1:7" s="42" customFormat="1">
      <c r="A40" s="126" t="s">
        <v>84</v>
      </c>
      <c r="B40" s="40" t="s">
        <v>57</v>
      </c>
      <c r="C40" s="122"/>
      <c r="D40" s="134"/>
      <c r="E40" s="169"/>
      <c r="F40" s="123"/>
      <c r="G40" s="41"/>
    </row>
    <row r="41" spans="1:7" s="42" customFormat="1" ht="48.75" customHeight="1">
      <c r="A41" s="126"/>
      <c r="B41" s="121" t="s">
        <v>69</v>
      </c>
      <c r="C41" s="122"/>
      <c r="D41" s="134"/>
      <c r="E41" s="169"/>
      <c r="F41" s="123"/>
      <c r="G41" s="41"/>
    </row>
    <row r="42" spans="1:7" s="42" customFormat="1">
      <c r="A42" s="137"/>
      <c r="B42" s="77" t="s">
        <v>58</v>
      </c>
      <c r="C42" s="60" t="s">
        <v>23</v>
      </c>
      <c r="D42" s="76">
        <v>1</v>
      </c>
      <c r="E42" s="161"/>
      <c r="F42" s="61">
        <f>D42*E42</f>
        <v>0</v>
      </c>
      <c r="G42" s="41"/>
    </row>
    <row r="43" spans="1:7" s="42" customFormat="1">
      <c r="A43" s="126"/>
      <c r="B43" s="121"/>
      <c r="C43" s="122"/>
      <c r="D43" s="134"/>
      <c r="E43" s="162"/>
      <c r="F43" s="123"/>
      <c r="G43" s="41"/>
    </row>
    <row r="44" spans="1:7" s="45" customFormat="1" ht="16.5" thickBot="1">
      <c r="A44" s="127"/>
      <c r="B44" s="128"/>
      <c r="C44" s="129"/>
      <c r="D44" s="151"/>
      <c r="E44" s="163"/>
      <c r="F44" s="130"/>
      <c r="G44" s="44"/>
    </row>
    <row r="45" spans="1:7" s="31" customFormat="1" ht="20.100000000000001" customHeight="1" thickBot="1">
      <c r="A45" s="80"/>
      <c r="B45" s="81" t="s">
        <v>5</v>
      </c>
      <c r="C45" s="82"/>
      <c r="D45" s="152"/>
      <c r="E45" s="164"/>
      <c r="F45" s="83">
        <f>SUM(F24:F44)</f>
        <v>0</v>
      </c>
      <c r="G45" s="36"/>
    </row>
    <row r="46" spans="1:7" ht="18" customHeight="1">
      <c r="F46" s="38"/>
      <c r="G46" s="39"/>
    </row>
    <row r="47" spans="1:7" ht="20.100000000000001" customHeight="1">
      <c r="A47" s="131">
        <v>2</v>
      </c>
      <c r="B47" s="33" t="s">
        <v>7</v>
      </c>
      <c r="C47" s="34"/>
      <c r="D47" s="150"/>
      <c r="E47" s="158"/>
      <c r="F47" s="132"/>
      <c r="G47" s="36"/>
    </row>
    <row r="48" spans="1:7" ht="12.75" customHeight="1">
      <c r="F48" s="38"/>
      <c r="G48" s="39"/>
    </row>
    <row r="49" spans="1:9" s="42" customFormat="1" ht="15" customHeight="1">
      <c r="A49" s="124">
        <v>21</v>
      </c>
      <c r="B49" s="40" t="s">
        <v>14</v>
      </c>
      <c r="C49" s="16"/>
      <c r="D49" s="17"/>
      <c r="E49" s="155"/>
      <c r="F49" s="38"/>
      <c r="G49" s="41"/>
    </row>
    <row r="50" spans="1:9" ht="131.25" customHeight="1">
      <c r="A50" s="124"/>
      <c r="B50" s="26" t="s">
        <v>85</v>
      </c>
      <c r="F50" s="38"/>
      <c r="G50" s="39"/>
    </row>
    <row r="51" spans="1:9">
      <c r="A51" s="124"/>
      <c r="B51" s="23" t="s">
        <v>16</v>
      </c>
      <c r="F51" s="38"/>
      <c r="G51" s="39"/>
    </row>
    <row r="52" spans="1:9" ht="31.5">
      <c r="A52" s="137"/>
      <c r="B52" s="144" t="s">
        <v>13</v>
      </c>
      <c r="C52" s="60" t="s">
        <v>9</v>
      </c>
      <c r="D52" s="76">
        <v>35</v>
      </c>
      <c r="E52" s="161"/>
      <c r="F52" s="61">
        <f>D52*E52</f>
        <v>0</v>
      </c>
      <c r="G52" s="39"/>
      <c r="I52" s="46"/>
    </row>
    <row r="53" spans="1:9">
      <c r="A53" s="124"/>
      <c r="F53" s="38"/>
      <c r="G53" s="39"/>
    </row>
    <row r="54" spans="1:9" s="104" customFormat="1">
      <c r="A54" s="124" t="s">
        <v>71</v>
      </c>
      <c r="B54" s="106" t="s">
        <v>32</v>
      </c>
      <c r="C54" s="100"/>
      <c r="D54" s="101"/>
      <c r="E54" s="165"/>
      <c r="F54" s="102"/>
      <c r="G54" s="103"/>
    </row>
    <row r="55" spans="1:9" s="104" customFormat="1" ht="110.25">
      <c r="A55" s="133"/>
      <c r="B55" s="105" t="s">
        <v>54</v>
      </c>
      <c r="C55" s="100"/>
      <c r="D55" s="101"/>
      <c r="E55" s="165"/>
      <c r="F55" s="102"/>
      <c r="G55" s="103"/>
    </row>
    <row r="56" spans="1:9" s="104" customFormat="1">
      <c r="A56" s="133"/>
      <c r="B56" s="105" t="s">
        <v>16</v>
      </c>
      <c r="C56" s="100"/>
      <c r="D56" s="101"/>
      <c r="E56" s="165"/>
      <c r="F56" s="102"/>
      <c r="G56" s="103"/>
    </row>
    <row r="57" spans="1:9" s="104" customFormat="1" ht="33.75" customHeight="1">
      <c r="A57" s="168"/>
      <c r="B57" s="145" t="s">
        <v>45</v>
      </c>
      <c r="C57" s="60" t="s">
        <v>11</v>
      </c>
      <c r="D57" s="76">
        <v>292</v>
      </c>
      <c r="E57" s="161"/>
      <c r="F57" s="61">
        <f>D57*E57</f>
        <v>0</v>
      </c>
      <c r="G57" s="103"/>
    </row>
    <row r="58" spans="1:9">
      <c r="F58" s="38"/>
      <c r="G58" s="47"/>
      <c r="I58" s="37"/>
    </row>
    <row r="59" spans="1:9" s="42" customFormat="1">
      <c r="A59" s="124">
        <v>23</v>
      </c>
      <c r="B59" s="40" t="s">
        <v>55</v>
      </c>
      <c r="C59" s="16"/>
      <c r="D59" s="17"/>
      <c r="E59" s="155"/>
      <c r="F59" s="38"/>
      <c r="G59" s="41"/>
      <c r="I59" s="46"/>
    </row>
    <row r="60" spans="1:9" ht="94.5">
      <c r="A60" s="124"/>
      <c r="B60" s="26" t="s">
        <v>60</v>
      </c>
      <c r="F60" s="38"/>
      <c r="G60" s="39"/>
    </row>
    <row r="61" spans="1:9">
      <c r="A61" s="124"/>
      <c r="B61" s="26" t="s">
        <v>16</v>
      </c>
      <c r="F61" s="38"/>
      <c r="G61" s="39"/>
    </row>
    <row r="62" spans="1:9" ht="27.75" customHeight="1">
      <c r="A62" s="137"/>
      <c r="B62" s="144" t="s">
        <v>46</v>
      </c>
      <c r="C62" s="60" t="s">
        <v>11</v>
      </c>
      <c r="D62" s="76">
        <v>292</v>
      </c>
      <c r="E62" s="161"/>
      <c r="F62" s="61">
        <f>D62*E62</f>
        <v>0</v>
      </c>
      <c r="G62" s="39"/>
    </row>
    <row r="63" spans="1:9" s="3" customFormat="1" ht="18" customHeight="1" thickBot="1">
      <c r="A63" s="115"/>
      <c r="B63" s="63"/>
      <c r="C63" s="64"/>
      <c r="D63" s="65"/>
      <c r="E63" s="166"/>
      <c r="F63" s="66"/>
      <c r="G63" s="5"/>
    </row>
    <row r="64" spans="1:9" s="31" customFormat="1" ht="20.100000000000001" customHeight="1" thickBot="1">
      <c r="A64" s="80"/>
      <c r="B64" s="81" t="s">
        <v>17</v>
      </c>
      <c r="C64" s="82"/>
      <c r="D64" s="152"/>
      <c r="E64" s="164"/>
      <c r="F64" s="83">
        <f>SUM(F47:F63)</f>
        <v>0</v>
      </c>
      <c r="G64" s="36"/>
    </row>
    <row r="65" spans="1:7" ht="9" customHeight="1">
      <c r="F65" s="38"/>
      <c r="G65" s="39"/>
    </row>
    <row r="66" spans="1:7" s="31" customFormat="1" ht="20.100000000000001" customHeight="1">
      <c r="A66" s="131">
        <v>3</v>
      </c>
      <c r="B66" s="33" t="s">
        <v>15</v>
      </c>
      <c r="C66" s="34"/>
      <c r="D66" s="150"/>
      <c r="E66" s="158"/>
      <c r="F66" s="132"/>
      <c r="G66" s="36"/>
    </row>
    <row r="67" spans="1:7" ht="11.25" customHeight="1">
      <c r="A67" s="51"/>
      <c r="B67" s="25"/>
      <c r="C67" s="14"/>
      <c r="D67" s="28"/>
      <c r="E67" s="157"/>
      <c r="F67" s="29"/>
      <c r="G67" s="30"/>
    </row>
    <row r="68" spans="1:7" s="42" customFormat="1">
      <c r="A68" s="124">
        <v>31</v>
      </c>
      <c r="B68" s="40" t="s">
        <v>12</v>
      </c>
      <c r="C68" s="16"/>
      <c r="D68" s="17"/>
      <c r="E68" s="155"/>
      <c r="F68" s="38"/>
      <c r="G68" s="41"/>
    </row>
    <row r="69" spans="1:7" ht="63">
      <c r="A69" s="124"/>
      <c r="B69" s="26" t="s">
        <v>47</v>
      </c>
      <c r="F69" s="38"/>
      <c r="G69" s="48"/>
    </row>
    <row r="70" spans="1:7">
      <c r="A70" s="124"/>
      <c r="B70" s="26" t="s">
        <v>16</v>
      </c>
      <c r="F70" s="38"/>
      <c r="G70" s="48"/>
    </row>
    <row r="71" spans="1:7">
      <c r="A71" s="135"/>
      <c r="B71" s="62" t="s">
        <v>6</v>
      </c>
      <c r="C71" s="56"/>
      <c r="D71" s="74"/>
      <c r="E71" s="159"/>
      <c r="F71" s="57"/>
      <c r="G71" s="49"/>
    </row>
    <row r="72" spans="1:7" ht="47.25">
      <c r="A72" s="171" t="s">
        <v>72</v>
      </c>
      <c r="B72" s="172" t="s">
        <v>86</v>
      </c>
      <c r="C72" s="173" t="s">
        <v>9</v>
      </c>
      <c r="D72" s="174">
        <v>140</v>
      </c>
      <c r="E72" s="175"/>
      <c r="F72" s="176">
        <f>D72*E72</f>
        <v>0</v>
      </c>
      <c r="G72" s="39"/>
    </row>
    <row r="73" spans="1:7">
      <c r="F73" s="38"/>
      <c r="G73" s="49"/>
    </row>
    <row r="74" spans="1:7" s="42" customFormat="1">
      <c r="A74" s="171" t="s">
        <v>90</v>
      </c>
      <c r="B74" s="178" t="s">
        <v>74</v>
      </c>
      <c r="C74" s="179"/>
      <c r="D74" s="180"/>
      <c r="E74" s="181"/>
      <c r="F74" s="182"/>
      <c r="G74" s="41"/>
    </row>
    <row r="75" spans="1:7" s="42" customFormat="1" ht="127.5">
      <c r="A75" s="177"/>
      <c r="B75" s="183" t="s">
        <v>75</v>
      </c>
      <c r="C75" s="179"/>
      <c r="D75" s="180"/>
      <c r="E75" s="179"/>
      <c r="F75" s="182"/>
      <c r="G75" s="41"/>
    </row>
    <row r="76" spans="1:7" s="42" customFormat="1">
      <c r="A76" s="184"/>
      <c r="B76" s="185" t="s">
        <v>76</v>
      </c>
      <c r="C76" s="186"/>
      <c r="D76" s="187"/>
      <c r="E76" s="186"/>
      <c r="F76" s="188"/>
      <c r="G76" s="41"/>
    </row>
    <row r="77" spans="1:7" s="42" customFormat="1" ht="25.5">
      <c r="A77" s="189"/>
      <c r="B77" s="190" t="s">
        <v>82</v>
      </c>
      <c r="C77" s="191" t="s">
        <v>11</v>
      </c>
      <c r="D77" s="192">
        <v>292</v>
      </c>
      <c r="E77" s="193"/>
      <c r="F77" s="194">
        <f>D77*E77</f>
        <v>0</v>
      </c>
      <c r="G77" s="41"/>
    </row>
    <row r="78" spans="1:7" s="42" customFormat="1">
      <c r="A78" s="177"/>
      <c r="B78" s="199"/>
      <c r="C78" s="179"/>
      <c r="D78" s="180"/>
      <c r="E78" s="181"/>
      <c r="F78" s="182"/>
      <c r="G78" s="41"/>
    </row>
    <row r="79" spans="1:7">
      <c r="A79" s="171" t="s">
        <v>91</v>
      </c>
      <c r="B79" s="200" t="s">
        <v>77</v>
      </c>
      <c r="C79" s="179"/>
      <c r="D79" s="201"/>
      <c r="E79" s="180"/>
      <c r="F79" s="182"/>
      <c r="G79" s="13"/>
    </row>
    <row r="80" spans="1:7">
      <c r="A80" s="177"/>
      <c r="B80" s="202" t="s">
        <v>78</v>
      </c>
      <c r="C80" s="179"/>
      <c r="D80" s="201"/>
      <c r="E80" s="180"/>
      <c r="F80" s="182"/>
      <c r="G80" s="13"/>
    </row>
    <row r="81" spans="1:7" s="3" customFormat="1" ht="51">
      <c r="A81" s="177"/>
      <c r="B81" s="183" t="s">
        <v>81</v>
      </c>
      <c r="C81" s="179"/>
      <c r="D81" s="201"/>
      <c r="E81" s="180"/>
      <c r="F81" s="182" t="s">
        <v>79</v>
      </c>
    </row>
    <row r="82" spans="1:7">
      <c r="A82" s="177"/>
      <c r="B82" s="183" t="s">
        <v>16</v>
      </c>
      <c r="C82" s="179"/>
      <c r="D82" s="201"/>
      <c r="E82" s="180"/>
      <c r="F82" s="182"/>
      <c r="G82" s="13"/>
    </row>
    <row r="83" spans="1:7" s="31" customFormat="1" ht="25.5">
      <c r="A83" s="184"/>
      <c r="B83" s="185" t="s">
        <v>80</v>
      </c>
      <c r="C83" s="186"/>
      <c r="D83" s="203"/>
      <c r="E83" s="204"/>
      <c r="F83" s="188"/>
      <c r="G83" s="36"/>
    </row>
    <row r="84" spans="1:7" s="31" customFormat="1" ht="38.25">
      <c r="A84" s="189"/>
      <c r="B84" s="205" t="s">
        <v>87</v>
      </c>
      <c r="C84" s="191" t="s">
        <v>10</v>
      </c>
      <c r="D84" s="206">
        <v>72</v>
      </c>
      <c r="E84" s="192"/>
      <c r="F84" s="194">
        <f>D84*E84</f>
        <v>0</v>
      </c>
      <c r="G84" s="36"/>
    </row>
    <row r="85" spans="1:7" s="31" customFormat="1">
      <c r="A85" s="195"/>
      <c r="B85" s="207"/>
      <c r="C85" s="196"/>
      <c r="D85" s="208"/>
      <c r="E85" s="197"/>
      <c r="F85" s="198"/>
      <c r="G85" s="36"/>
    </row>
    <row r="86" spans="1:7" ht="16.5" thickBot="1">
      <c r="A86" s="209"/>
      <c r="B86" s="183"/>
      <c r="C86" s="210"/>
      <c r="D86" s="211"/>
      <c r="E86" s="212"/>
      <c r="F86" s="213"/>
    </row>
    <row r="87" spans="1:7" ht="16.5" thickBot="1">
      <c r="A87" s="80"/>
      <c r="B87" s="81" t="s">
        <v>92</v>
      </c>
      <c r="C87" s="82"/>
      <c r="D87" s="152"/>
      <c r="E87" s="164"/>
      <c r="F87" s="83">
        <f>SUM(F66:F86)</f>
        <v>0</v>
      </c>
    </row>
    <row r="88" spans="1:7">
      <c r="F88" s="38"/>
    </row>
    <row r="89" spans="1:7">
      <c r="A89" s="131">
        <v>4</v>
      </c>
      <c r="B89" s="33" t="s">
        <v>33</v>
      </c>
      <c r="C89" s="34"/>
      <c r="D89" s="150"/>
      <c r="E89" s="158"/>
      <c r="F89" s="132"/>
    </row>
    <row r="90" spans="1:7">
      <c r="F90" s="38"/>
    </row>
    <row r="91" spans="1:7">
      <c r="A91" s="37" t="s">
        <v>73</v>
      </c>
      <c r="B91" s="50" t="s">
        <v>48</v>
      </c>
      <c r="F91" s="38"/>
    </row>
    <row r="92" spans="1:7" ht="157.5">
      <c r="B92" s="170" t="s">
        <v>63</v>
      </c>
      <c r="F92" s="38"/>
    </row>
    <row r="93" spans="1:7">
      <c r="A93" s="146"/>
      <c r="B93" s="144" t="s">
        <v>56</v>
      </c>
      <c r="C93" s="60" t="s">
        <v>29</v>
      </c>
      <c r="D93" s="76">
        <v>1</v>
      </c>
      <c r="E93" s="161"/>
      <c r="F93" s="61">
        <f>E93*D93</f>
        <v>0</v>
      </c>
    </row>
    <row r="94" spans="1:7">
      <c r="B94" s="117"/>
      <c r="F94" s="38"/>
    </row>
    <row r="95" spans="1:7" ht="16.5" thickBot="1">
      <c r="A95" s="116"/>
      <c r="B95" s="52"/>
      <c r="C95" s="53"/>
      <c r="D95" s="153"/>
      <c r="E95" s="167"/>
      <c r="F95" s="54"/>
    </row>
    <row r="96" spans="1:7" ht="16.5" thickBot="1">
      <c r="A96" s="80"/>
      <c r="B96" s="81" t="s">
        <v>93</v>
      </c>
      <c r="C96" s="82"/>
      <c r="D96" s="152"/>
      <c r="E96" s="164"/>
      <c r="F96" s="83">
        <f>SUM(F90:F95)</f>
        <v>0</v>
      </c>
    </row>
  </sheetData>
  <mergeCells count="10">
    <mergeCell ref="A17:F17"/>
    <mergeCell ref="A9:F9"/>
    <mergeCell ref="A10:F10"/>
    <mergeCell ref="A7:F7"/>
    <mergeCell ref="A11:F11"/>
    <mergeCell ref="A12:F12"/>
    <mergeCell ref="A13:F13"/>
    <mergeCell ref="A14:F14"/>
    <mergeCell ref="A15:F15"/>
    <mergeCell ref="A16:F16"/>
  </mergeCells>
  <phoneticPr fontId="4" type="noConversion"/>
  <printOptions horizontalCentered="1"/>
  <pageMargins left="0.74803149606299213" right="0.19685039370078741" top="0.47244094488188981" bottom="0.35433070866141736" header="0.27559055118110237" footer="0.19685039370078741"/>
  <pageSetup paperSize="9" scale="85" orientation="portrait" r:id="rId1"/>
  <headerFooter alignWithMargins="0">
    <oddHeader>&amp;R&amp;"Arial Narrow,Regular"&amp;10 Troškovnik &amp;P/&amp;N</oddHeader>
  </headerFooter>
  <rowBreaks count="5" manualBreakCount="5">
    <brk id="17" max="5" man="1"/>
    <brk id="45" max="5" man="1"/>
    <brk id="58" max="5" man="1"/>
    <brk id="65" max="5" man="1"/>
    <brk id="72" max="6" man="1"/>
  </rowBreaks>
  <legacyDrawing r:id="rId2"/>
  <oleObjects>
    <oleObject progId="Equation.2" shapeId="1941" r:id="rId3"/>
    <oleObject progId="Equation.2" shapeId="1942" r:id="rId4"/>
  </oleObjects>
</worksheet>
</file>

<file path=xl/worksheets/sheet2.xml><?xml version="1.0" encoding="utf-8"?>
<worksheet xmlns="http://schemas.openxmlformats.org/spreadsheetml/2006/main" xmlns:r="http://schemas.openxmlformats.org/officeDocument/2006/relationships">
  <sheetPr codeName="Sheet1"/>
  <dimension ref="A1:J18"/>
  <sheetViews>
    <sheetView view="pageBreakPreview" zoomScaleNormal="115" zoomScaleSheetLayoutView="100" workbookViewId="0">
      <selection sqref="A1:F2"/>
    </sheetView>
  </sheetViews>
  <sheetFormatPr defaultRowHeight="12.75"/>
  <cols>
    <col min="1" max="1" width="10.21875" style="2" customWidth="1"/>
    <col min="2" max="2" width="19" style="2" customWidth="1"/>
    <col min="3" max="3" width="10.77734375" style="2" bestFit="1" customWidth="1"/>
    <col min="4" max="4" width="5" style="2" customWidth="1"/>
    <col min="5" max="5" width="1.88671875" style="2" customWidth="1"/>
    <col min="6" max="6" width="25.109375" style="73" customWidth="1"/>
    <col min="7" max="7" width="8.88671875" style="2"/>
    <col min="8" max="8" width="15.5546875" style="2" customWidth="1"/>
    <col min="9" max="16384" width="8.88671875" style="2"/>
  </cols>
  <sheetData>
    <row r="1" spans="1:10" s="1" customFormat="1" ht="24" customHeight="1">
      <c r="A1" s="217" t="s">
        <v>99</v>
      </c>
      <c r="B1" s="217"/>
      <c r="C1" s="217"/>
      <c r="D1" s="217"/>
      <c r="E1" s="217"/>
      <c r="F1" s="217"/>
    </row>
    <row r="2" spans="1:10" s="1" customFormat="1" ht="24" customHeight="1" thickBot="1">
      <c r="A2" s="218"/>
      <c r="B2" s="218"/>
      <c r="C2" s="218"/>
      <c r="D2" s="218"/>
      <c r="E2" s="218"/>
      <c r="F2" s="218"/>
    </row>
    <row r="3" spans="1:10" s="1" customFormat="1" ht="24" customHeight="1">
      <c r="A3" s="86"/>
      <c r="B3" s="87"/>
      <c r="C3" s="88"/>
      <c r="D3" s="89"/>
      <c r="E3" s="89"/>
      <c r="F3" s="90"/>
      <c r="H3" s="107"/>
      <c r="J3" s="68"/>
    </row>
    <row r="4" spans="1:10" s="1" customFormat="1" ht="18" customHeight="1">
      <c r="A4" s="8" t="s">
        <v>18</v>
      </c>
      <c r="B4" s="9" t="str">
        <f>Pristupna_cesta!B19</f>
        <v>PRIPREMNI RADOVI</v>
      </c>
      <c r="C4" s="10"/>
      <c r="D4" s="11"/>
      <c r="E4" s="11"/>
      <c r="F4" s="12">
        <f>Pristupna_cesta!F45</f>
        <v>0</v>
      </c>
      <c r="H4" s="108"/>
    </row>
    <row r="5" spans="1:10" s="1" customFormat="1" ht="18" customHeight="1">
      <c r="A5" s="8" t="s">
        <v>19</v>
      </c>
      <c r="B5" s="9" t="str">
        <f>Pristupna_cesta!B47</f>
        <v>ZEMLJANI RADOVI</v>
      </c>
      <c r="C5" s="10"/>
      <c r="D5" s="11"/>
      <c r="E5" s="11"/>
      <c r="F5" s="12">
        <f>Pristupna_cesta!F64</f>
        <v>0</v>
      </c>
      <c r="H5" s="108"/>
    </row>
    <row r="6" spans="1:10" s="1" customFormat="1" ht="18" customHeight="1">
      <c r="A6" s="8" t="s">
        <v>20</v>
      </c>
      <c r="B6" s="9" t="str">
        <f>Pristupna_cesta!B66</f>
        <v>KOLNIČKA KONSTRUKCIJA</v>
      </c>
      <c r="C6" s="10"/>
      <c r="D6" s="11"/>
      <c r="E6" s="11"/>
      <c r="F6" s="12">
        <f>Pristupna_cesta!F87</f>
        <v>0</v>
      </c>
      <c r="H6" s="108"/>
    </row>
    <row r="7" spans="1:10" s="1" customFormat="1" ht="18" customHeight="1">
      <c r="A7" s="8" t="s">
        <v>21</v>
      </c>
      <c r="B7" s="9" t="str">
        <f>Pristupna_cesta!B89</f>
        <v>PROMETNA OPREMA</v>
      </c>
      <c r="C7" s="10"/>
      <c r="D7" s="11"/>
      <c r="E7" s="11"/>
      <c r="F7" s="12">
        <f>Pristupna_cesta!F96</f>
        <v>0</v>
      </c>
      <c r="H7" s="108"/>
    </row>
    <row r="8" spans="1:10" s="1" customFormat="1" ht="18" customHeight="1" thickBot="1">
      <c r="A8" s="138"/>
      <c r="B8" s="139"/>
      <c r="C8" s="140"/>
      <c r="D8" s="141"/>
      <c r="E8" s="141"/>
      <c r="F8" s="142"/>
      <c r="H8" s="108"/>
    </row>
    <row r="9" spans="1:10" s="1" customFormat="1" ht="24" customHeight="1" thickBot="1">
      <c r="A9" s="91"/>
      <c r="B9" s="69" t="s">
        <v>22</v>
      </c>
      <c r="C9" s="69"/>
      <c r="D9" s="69"/>
      <c r="E9" s="69"/>
      <c r="F9" s="71">
        <f>SUM(F4:F8)</f>
        <v>0</v>
      </c>
      <c r="H9" s="108"/>
    </row>
    <row r="10" spans="1:10" s="1" customFormat="1" ht="18" customHeight="1" thickBot="1">
      <c r="A10" s="92"/>
      <c r="B10" s="98">
        <v>0.25</v>
      </c>
      <c r="C10" s="97"/>
      <c r="D10" s="93"/>
      <c r="E10" s="92"/>
      <c r="F10" s="94">
        <f>F9*B10</f>
        <v>0</v>
      </c>
    </row>
    <row r="11" spans="1:10" ht="18" customHeight="1" thickBot="1">
      <c r="A11" s="7"/>
      <c r="B11" s="7"/>
      <c r="C11" s="7"/>
      <c r="D11" s="7"/>
      <c r="E11" s="7"/>
      <c r="F11" s="67"/>
    </row>
    <row r="12" spans="1:10" s="1" customFormat="1" ht="24" customHeight="1" thickBot="1">
      <c r="A12" s="91"/>
      <c r="B12" s="69" t="s">
        <v>31</v>
      </c>
      <c r="C12" s="70"/>
      <c r="D12" s="70"/>
      <c r="E12" s="70"/>
      <c r="F12" s="71">
        <f>F9+F10</f>
        <v>0</v>
      </c>
    </row>
    <row r="13" spans="1:10" s="1" customFormat="1" ht="17.25" customHeight="1">
      <c r="A13" s="6"/>
      <c r="B13" s="6"/>
      <c r="C13" s="6"/>
      <c r="D13" s="6"/>
      <c r="E13" s="6"/>
      <c r="F13" s="95"/>
    </row>
    <row r="14" spans="1:10" ht="12" customHeight="1">
      <c r="A14" s="7"/>
      <c r="B14" s="7"/>
      <c r="C14" s="7"/>
      <c r="E14" s="7"/>
      <c r="F14" s="96"/>
    </row>
    <row r="15" spans="1:10">
      <c r="A15" s="7"/>
      <c r="B15" s="7"/>
      <c r="C15" s="7"/>
      <c r="E15" s="7"/>
      <c r="F15" s="96"/>
    </row>
    <row r="16" spans="1:10" ht="16.5">
      <c r="A16" s="7"/>
      <c r="B16" s="109"/>
      <c r="C16" s="7"/>
      <c r="D16" s="7"/>
      <c r="E16" s="72"/>
      <c r="F16" s="67"/>
    </row>
    <row r="17" spans="1:6" ht="16.5">
      <c r="A17" s="7"/>
      <c r="B17" s="109"/>
      <c r="C17" s="7"/>
      <c r="D17" s="7"/>
      <c r="E17" s="7"/>
      <c r="F17" s="67"/>
    </row>
    <row r="18" spans="1:6">
      <c r="A18" s="7"/>
      <c r="B18" s="7"/>
      <c r="C18" s="7"/>
      <c r="D18" s="7"/>
      <c r="E18" s="7"/>
      <c r="F18" s="67"/>
    </row>
  </sheetData>
  <mergeCells count="1">
    <mergeCell ref="A1:F2"/>
  </mergeCells>
  <phoneticPr fontId="4" type="noConversion"/>
  <pageMargins left="0.9055118110236221" right="0.19685039370078741" top="0.59055118110236227" bottom="0.98425196850393704" header="0.51181102362204722" footer="0.51181102362204722"/>
  <pageSetup paperSize="9" scale="94" orientation="portrait" r:id="rId1"/>
  <headerFooter alignWithMargins="0">
    <oddHeader>&amp;R&amp;"Arial Narrow,Regular"&amp;10 Troškovnik &amp;P/&amp;N</oddHeader>
  </headerFooter>
</worksheet>
</file>

<file path=xl/worksheets/sheet3.xml><?xml version="1.0" encoding="utf-8"?>
<worksheet xmlns="http://schemas.openxmlformats.org/spreadsheetml/2006/main" xmlns:r="http://schemas.openxmlformats.org/officeDocument/2006/relationships">
  <dimension ref="A1:I76"/>
  <sheetViews>
    <sheetView view="pageBreakPreview" zoomScale="85" zoomScaleNormal="85" zoomScaleSheetLayoutView="85" workbookViewId="0"/>
  </sheetViews>
  <sheetFormatPr defaultColWidth="9" defaultRowHeight="15.75"/>
  <cols>
    <col min="1" max="1" width="6.5546875" style="37" customWidth="1"/>
    <col min="2" max="2" width="44.88671875" style="23" customWidth="1"/>
    <col min="3" max="3" width="6.77734375" style="16" customWidth="1"/>
    <col min="4" max="4" width="7.6640625" style="17" bestFit="1" customWidth="1"/>
    <col min="5" max="5" width="7.6640625" style="155" bestFit="1" customWidth="1"/>
    <col min="6" max="6" width="12" style="19" bestFit="1" customWidth="1"/>
    <col min="7" max="7" width="10.21875" style="24" customWidth="1"/>
    <col min="8" max="12" width="9" style="13"/>
    <col min="13" max="13" width="10.6640625" style="13" bestFit="1" customWidth="1"/>
    <col min="14" max="14" width="11.109375" style="13" bestFit="1" customWidth="1"/>
    <col min="15" max="16384" width="9" style="13"/>
  </cols>
  <sheetData>
    <row r="1" spans="1:7">
      <c r="A1" s="112" t="s">
        <v>83</v>
      </c>
      <c r="B1" s="110"/>
      <c r="C1" s="110"/>
      <c r="D1" s="148"/>
      <c r="E1" s="154"/>
      <c r="F1" s="110"/>
      <c r="G1" s="13"/>
    </row>
    <row r="2" spans="1:7">
      <c r="A2" s="112" t="s">
        <v>94</v>
      </c>
      <c r="B2" s="110"/>
      <c r="C2" s="110"/>
      <c r="D2" s="148"/>
      <c r="E2" s="154"/>
      <c r="F2" s="110"/>
      <c r="G2" s="13"/>
    </row>
    <row r="3" spans="1:7" ht="12" customHeight="1">
      <c r="A3" s="111"/>
      <c r="B3" s="15"/>
      <c r="F3" s="18"/>
      <c r="G3" s="13"/>
    </row>
    <row r="4" spans="1:7" ht="18.75" thickBot="1">
      <c r="A4" s="113" t="s">
        <v>95</v>
      </c>
      <c r="B4" s="15"/>
      <c r="G4" s="13"/>
    </row>
    <row r="5" spans="1:7" s="22" customFormat="1" ht="40.5" customHeight="1" thickBot="1">
      <c r="A5" s="114" t="s">
        <v>26</v>
      </c>
      <c r="B5" s="85" t="s">
        <v>30</v>
      </c>
      <c r="C5" s="20" t="s">
        <v>2</v>
      </c>
      <c r="D5" s="149" t="s">
        <v>3</v>
      </c>
      <c r="E5" s="156" t="s">
        <v>24</v>
      </c>
      <c r="F5" s="84" t="s">
        <v>4</v>
      </c>
      <c r="G5" s="21"/>
    </row>
    <row r="6" spans="1:7">
      <c r="G6" s="118"/>
    </row>
    <row r="7" spans="1:7" ht="13.5" customHeight="1">
      <c r="A7" s="216" t="s">
        <v>25</v>
      </c>
      <c r="B7" s="216"/>
      <c r="C7" s="216"/>
      <c r="D7" s="216"/>
      <c r="E7" s="216"/>
      <c r="F7" s="216"/>
      <c r="G7" s="118"/>
    </row>
    <row r="8" spans="1:7">
      <c r="B8" s="26"/>
      <c r="D8" s="27"/>
      <c r="G8" s="118"/>
    </row>
    <row r="9" spans="1:7" s="4" customFormat="1" ht="40.5" customHeight="1">
      <c r="A9" s="215" t="s">
        <v>36</v>
      </c>
      <c r="B9" s="215"/>
      <c r="C9" s="215"/>
      <c r="D9" s="215"/>
      <c r="E9" s="215"/>
      <c r="F9" s="215"/>
      <c r="G9" s="119"/>
    </row>
    <row r="10" spans="1:7" s="4" customFormat="1" ht="40.9" customHeight="1">
      <c r="A10" s="215" t="s">
        <v>34</v>
      </c>
      <c r="B10" s="215"/>
      <c r="C10" s="215"/>
      <c r="D10" s="215"/>
      <c r="E10" s="215"/>
      <c r="F10" s="215"/>
      <c r="G10" s="119"/>
    </row>
    <row r="11" spans="1:7" s="4" customFormat="1" ht="74.45" customHeight="1">
      <c r="A11" s="215" t="s">
        <v>28</v>
      </c>
      <c r="B11" s="215"/>
      <c r="C11" s="215"/>
      <c r="D11" s="215"/>
      <c r="E11" s="215"/>
      <c r="F11" s="215"/>
      <c r="G11" s="119"/>
    </row>
    <row r="12" spans="1:7" s="4" customFormat="1" ht="42" customHeight="1">
      <c r="A12" s="215" t="s">
        <v>35</v>
      </c>
      <c r="B12" s="215"/>
      <c r="C12" s="215"/>
      <c r="D12" s="215"/>
      <c r="E12" s="215"/>
      <c r="F12" s="215"/>
      <c r="G12" s="119"/>
    </row>
    <row r="13" spans="1:7" s="4" customFormat="1" ht="72.599999999999994" customHeight="1">
      <c r="A13" s="215" t="s">
        <v>61</v>
      </c>
      <c r="B13" s="215"/>
      <c r="C13" s="215"/>
      <c r="D13" s="215"/>
      <c r="E13" s="215"/>
      <c r="F13" s="215"/>
      <c r="G13" s="119"/>
    </row>
    <row r="14" spans="1:7" s="4" customFormat="1" ht="90.75" customHeight="1">
      <c r="A14" s="215" t="s">
        <v>27</v>
      </c>
      <c r="B14" s="215"/>
      <c r="C14" s="215"/>
      <c r="D14" s="215"/>
      <c r="E14" s="215"/>
      <c r="F14" s="215"/>
      <c r="G14" s="119"/>
    </row>
    <row r="15" spans="1:7" s="4" customFormat="1" ht="69.599999999999994" customHeight="1">
      <c r="A15" s="215" t="s">
        <v>37</v>
      </c>
      <c r="B15" s="215"/>
      <c r="C15" s="215"/>
      <c r="D15" s="215"/>
      <c r="E15" s="215"/>
      <c r="F15" s="215"/>
      <c r="G15" s="119"/>
    </row>
    <row r="16" spans="1:7" s="4" customFormat="1" ht="73.5" customHeight="1">
      <c r="A16" s="215" t="s">
        <v>38</v>
      </c>
      <c r="B16" s="215"/>
      <c r="C16" s="215"/>
      <c r="D16" s="215"/>
      <c r="E16" s="215"/>
      <c r="F16" s="215"/>
      <c r="G16" s="120"/>
    </row>
    <row r="17" spans="1:7" ht="21.75" customHeight="1">
      <c r="A17" s="215" t="s">
        <v>59</v>
      </c>
      <c r="B17" s="215"/>
      <c r="C17" s="215"/>
      <c r="D17" s="215"/>
      <c r="E17" s="215"/>
      <c r="F17" s="215"/>
      <c r="G17" s="118"/>
    </row>
    <row r="18" spans="1:7" s="31" customFormat="1">
      <c r="A18" s="51"/>
      <c r="B18" s="214"/>
      <c r="C18" s="14"/>
      <c r="D18" s="28"/>
      <c r="E18" s="157"/>
      <c r="F18" s="29"/>
      <c r="G18" s="30"/>
    </row>
    <row r="19" spans="1:7" s="31" customFormat="1" ht="20.100000000000001" customHeight="1">
      <c r="A19" s="32">
        <v>1</v>
      </c>
      <c r="B19" s="33" t="s">
        <v>8</v>
      </c>
      <c r="C19" s="34"/>
      <c r="D19" s="150"/>
      <c r="E19" s="158"/>
      <c r="F19" s="35"/>
      <c r="G19" s="36"/>
    </row>
    <row r="20" spans="1:7">
      <c r="F20" s="38"/>
      <c r="G20" s="39"/>
    </row>
    <row r="21" spans="1:7" s="42" customFormat="1" ht="15" customHeight="1">
      <c r="A21" s="124"/>
      <c r="B21" s="40" t="s">
        <v>0</v>
      </c>
      <c r="C21" s="16"/>
      <c r="D21" s="17"/>
      <c r="E21" s="155"/>
      <c r="F21" s="38"/>
      <c r="G21" s="41"/>
    </row>
    <row r="22" spans="1:7">
      <c r="A22" s="124" t="s">
        <v>51</v>
      </c>
      <c r="B22" s="43" t="s">
        <v>1</v>
      </c>
      <c r="F22" s="38"/>
      <c r="G22" s="41"/>
    </row>
    <row r="23" spans="1:7" ht="143.44999999999999" customHeight="1">
      <c r="A23" s="135"/>
      <c r="B23" s="62" t="s">
        <v>49</v>
      </c>
      <c r="C23" s="56"/>
      <c r="D23" s="74"/>
      <c r="E23" s="159"/>
      <c r="F23" s="57"/>
      <c r="G23" s="39"/>
    </row>
    <row r="24" spans="1:7">
      <c r="A24" s="136">
        <v>111</v>
      </c>
      <c r="B24" s="99" t="s">
        <v>39</v>
      </c>
      <c r="C24" s="58" t="s">
        <v>29</v>
      </c>
      <c r="D24" s="75">
        <v>1</v>
      </c>
      <c r="E24" s="160"/>
      <c r="F24" s="59">
        <f>E24*D24</f>
        <v>0</v>
      </c>
      <c r="G24" s="39"/>
    </row>
    <row r="25" spans="1:7">
      <c r="A25" s="136">
        <v>112</v>
      </c>
      <c r="B25" s="99" t="s">
        <v>40</v>
      </c>
      <c r="C25" s="58" t="s">
        <v>29</v>
      </c>
      <c r="D25" s="75">
        <v>1</v>
      </c>
      <c r="E25" s="160"/>
      <c r="F25" s="59">
        <f>E25*D25</f>
        <v>0</v>
      </c>
      <c r="G25" s="39"/>
    </row>
    <row r="26" spans="1:7" s="45" customFormat="1">
      <c r="A26" s="137">
        <v>113</v>
      </c>
      <c r="B26" s="79" t="s">
        <v>41</v>
      </c>
      <c r="C26" s="60" t="s">
        <v>29</v>
      </c>
      <c r="D26" s="76">
        <v>1</v>
      </c>
      <c r="E26" s="161"/>
      <c r="F26" s="61">
        <f>D26*E26</f>
        <v>0</v>
      </c>
      <c r="G26" s="44"/>
    </row>
    <row r="27" spans="1:7" s="45" customFormat="1">
      <c r="A27" s="126"/>
      <c r="B27" s="125"/>
      <c r="C27" s="122"/>
      <c r="D27" s="134"/>
      <c r="E27" s="162"/>
      <c r="F27" s="123"/>
      <c r="G27" s="44"/>
    </row>
    <row r="28" spans="1:7" s="45" customFormat="1">
      <c r="A28" s="126" t="s">
        <v>50</v>
      </c>
      <c r="B28" s="147" t="s">
        <v>52</v>
      </c>
      <c r="C28" s="122"/>
      <c r="D28" s="134"/>
      <c r="E28" s="162"/>
      <c r="F28" s="123"/>
      <c r="G28" s="44"/>
    </row>
    <row r="29" spans="1:7" s="45" customFormat="1" ht="35.25" customHeight="1">
      <c r="A29" s="126"/>
      <c r="B29" s="143" t="s">
        <v>62</v>
      </c>
      <c r="C29" s="122"/>
      <c r="D29" s="134"/>
      <c r="E29" s="162"/>
      <c r="F29" s="123"/>
      <c r="G29" s="44"/>
    </row>
    <row r="30" spans="1:7" s="45" customFormat="1">
      <c r="A30" s="137"/>
      <c r="B30" s="79" t="s">
        <v>53</v>
      </c>
      <c r="C30" s="60" t="s">
        <v>23</v>
      </c>
      <c r="D30" s="76">
        <v>1</v>
      </c>
      <c r="E30" s="161"/>
      <c r="F30" s="61">
        <f>E30*D30</f>
        <v>0</v>
      </c>
      <c r="G30" s="44"/>
    </row>
    <row r="31" spans="1:7" s="45" customFormat="1">
      <c r="A31" s="126"/>
      <c r="B31" s="125"/>
      <c r="C31" s="122"/>
      <c r="D31" s="134"/>
      <c r="E31" s="162"/>
      <c r="F31" s="123"/>
      <c r="G31" s="44"/>
    </row>
    <row r="32" spans="1:7" s="45" customFormat="1" ht="16.5" thickBot="1">
      <c r="A32" s="127"/>
      <c r="B32" s="128"/>
      <c r="C32" s="129"/>
      <c r="D32" s="151"/>
      <c r="E32" s="163"/>
      <c r="F32" s="130"/>
      <c r="G32" s="44"/>
    </row>
    <row r="33" spans="1:9" s="31" customFormat="1" ht="20.100000000000001" customHeight="1" thickBot="1">
      <c r="A33" s="80"/>
      <c r="B33" s="81" t="s">
        <v>5</v>
      </c>
      <c r="C33" s="82"/>
      <c r="D33" s="152"/>
      <c r="E33" s="164"/>
      <c r="F33" s="83">
        <f>SUM(F24:F32)</f>
        <v>0</v>
      </c>
      <c r="G33" s="36"/>
    </row>
    <row r="34" spans="1:9" ht="18" customHeight="1">
      <c r="F34" s="38"/>
      <c r="G34" s="39"/>
    </row>
    <row r="35" spans="1:9" ht="20.100000000000001" customHeight="1">
      <c r="A35" s="131">
        <v>2</v>
      </c>
      <c r="B35" s="33" t="s">
        <v>7</v>
      </c>
      <c r="C35" s="34"/>
      <c r="D35" s="150"/>
      <c r="E35" s="158"/>
      <c r="F35" s="132"/>
      <c r="G35" s="36"/>
    </row>
    <row r="36" spans="1:9" ht="12.75" customHeight="1">
      <c r="F36" s="38"/>
      <c r="G36" s="39"/>
    </row>
    <row r="37" spans="1:9" s="42" customFormat="1" ht="15" customHeight="1">
      <c r="A37" s="124">
        <v>21</v>
      </c>
      <c r="B37" s="40" t="s">
        <v>14</v>
      </c>
      <c r="C37" s="16"/>
      <c r="D37" s="17"/>
      <c r="E37" s="155"/>
      <c r="F37" s="38"/>
      <c r="G37" s="41"/>
    </row>
    <row r="38" spans="1:9" ht="131.25" customHeight="1">
      <c r="A38" s="124"/>
      <c r="B38" s="26" t="s">
        <v>85</v>
      </c>
      <c r="F38" s="38"/>
      <c r="G38" s="39"/>
    </row>
    <row r="39" spans="1:9">
      <c r="A39" s="124"/>
      <c r="B39" s="23" t="s">
        <v>16</v>
      </c>
      <c r="F39" s="38"/>
      <c r="G39" s="39"/>
    </row>
    <row r="40" spans="1:9" ht="31.5">
      <c r="A40" s="137"/>
      <c r="B40" s="144" t="s">
        <v>13</v>
      </c>
      <c r="C40" s="60" t="s">
        <v>9</v>
      </c>
      <c r="D40" s="76">
        <v>100</v>
      </c>
      <c r="E40" s="161"/>
      <c r="F40" s="61">
        <f>D40*E40</f>
        <v>0</v>
      </c>
      <c r="G40" s="39"/>
      <c r="I40" s="46"/>
    </row>
    <row r="41" spans="1:9">
      <c r="A41" s="124"/>
      <c r="F41" s="38"/>
      <c r="G41" s="39"/>
    </row>
    <row r="42" spans="1:9" s="104" customFormat="1">
      <c r="A42" s="124" t="s">
        <v>71</v>
      </c>
      <c r="B42" s="106" t="s">
        <v>32</v>
      </c>
      <c r="C42" s="100"/>
      <c r="D42" s="101"/>
      <c r="E42" s="165"/>
      <c r="F42" s="102"/>
      <c r="G42" s="103"/>
    </row>
    <row r="43" spans="1:9" s="104" customFormat="1" ht="110.25">
      <c r="A43" s="133"/>
      <c r="B43" s="105" t="s">
        <v>54</v>
      </c>
      <c r="C43" s="100"/>
      <c r="D43" s="101"/>
      <c r="E43" s="165"/>
      <c r="F43" s="102"/>
      <c r="G43" s="103"/>
    </row>
    <row r="44" spans="1:9" s="104" customFormat="1">
      <c r="A44" s="133"/>
      <c r="B44" s="105" t="s">
        <v>16</v>
      </c>
      <c r="C44" s="100"/>
      <c r="D44" s="101"/>
      <c r="E44" s="165"/>
      <c r="F44" s="102"/>
      <c r="G44" s="103"/>
    </row>
    <row r="45" spans="1:9" s="104" customFormat="1" ht="33.75" customHeight="1">
      <c r="A45" s="168"/>
      <c r="B45" s="145" t="s">
        <v>45</v>
      </c>
      <c r="C45" s="60" t="s">
        <v>11</v>
      </c>
      <c r="D45" s="76">
        <v>1000</v>
      </c>
      <c r="E45" s="161"/>
      <c r="F45" s="61">
        <f>D45*E45</f>
        <v>0</v>
      </c>
      <c r="G45" s="103"/>
    </row>
    <row r="46" spans="1:9">
      <c r="F46" s="38"/>
      <c r="G46" s="47"/>
      <c r="I46" s="37"/>
    </row>
    <row r="47" spans="1:9" s="42" customFormat="1">
      <c r="A47" s="124">
        <v>23</v>
      </c>
      <c r="B47" s="40" t="s">
        <v>55</v>
      </c>
      <c r="C47" s="16"/>
      <c r="D47" s="17"/>
      <c r="E47" s="155"/>
      <c r="F47" s="38"/>
      <c r="G47" s="41"/>
      <c r="I47" s="46"/>
    </row>
    <row r="48" spans="1:9" ht="94.5">
      <c r="A48" s="124"/>
      <c r="B48" s="26" t="s">
        <v>60</v>
      </c>
      <c r="F48" s="38"/>
      <c r="G48" s="39"/>
    </row>
    <row r="49" spans="1:7">
      <c r="A49" s="124"/>
      <c r="B49" s="26" t="s">
        <v>16</v>
      </c>
      <c r="F49" s="38"/>
      <c r="G49" s="39"/>
    </row>
    <row r="50" spans="1:7" ht="27.75" customHeight="1">
      <c r="A50" s="137"/>
      <c r="B50" s="144" t="s">
        <v>46</v>
      </c>
      <c r="C50" s="60" t="s">
        <v>11</v>
      </c>
      <c r="D50" s="76">
        <v>1000</v>
      </c>
      <c r="E50" s="161"/>
      <c r="F50" s="61">
        <f>D50*E50</f>
        <v>0</v>
      </c>
      <c r="G50" s="39"/>
    </row>
    <row r="51" spans="1:7" s="3" customFormat="1" ht="18" customHeight="1" thickBot="1">
      <c r="A51" s="115"/>
      <c r="B51" s="63"/>
      <c r="C51" s="64"/>
      <c r="D51" s="65"/>
      <c r="E51" s="166"/>
      <c r="F51" s="66"/>
      <c r="G51" s="5"/>
    </row>
    <row r="52" spans="1:7" s="31" customFormat="1" ht="20.100000000000001" customHeight="1" thickBot="1">
      <c r="A52" s="80"/>
      <c r="B52" s="81" t="s">
        <v>17</v>
      </c>
      <c r="C52" s="82"/>
      <c r="D52" s="152"/>
      <c r="E52" s="164"/>
      <c r="F52" s="83">
        <f>SUM(F35:F51)</f>
        <v>0</v>
      </c>
      <c r="G52" s="36"/>
    </row>
    <row r="53" spans="1:7" ht="9" customHeight="1">
      <c r="F53" s="38"/>
      <c r="G53" s="39"/>
    </row>
    <row r="54" spans="1:7" s="31" customFormat="1" ht="20.100000000000001" customHeight="1">
      <c r="A54" s="131">
        <v>3</v>
      </c>
      <c r="B54" s="33" t="s">
        <v>15</v>
      </c>
      <c r="C54" s="34"/>
      <c r="D54" s="150"/>
      <c r="E54" s="158"/>
      <c r="F54" s="132"/>
      <c r="G54" s="36"/>
    </row>
    <row r="55" spans="1:7" ht="11.25" customHeight="1">
      <c r="A55" s="51"/>
      <c r="B55" s="214"/>
      <c r="C55" s="14"/>
      <c r="D55" s="28"/>
      <c r="E55" s="157"/>
      <c r="F55" s="29"/>
      <c r="G55" s="30"/>
    </row>
    <row r="56" spans="1:7" s="42" customFormat="1">
      <c r="A56" s="124">
        <v>31</v>
      </c>
      <c r="B56" s="40" t="s">
        <v>12</v>
      </c>
      <c r="C56" s="16"/>
      <c r="D56" s="17"/>
      <c r="E56" s="155"/>
      <c r="F56" s="38"/>
      <c r="G56" s="41"/>
    </row>
    <row r="57" spans="1:7" ht="63">
      <c r="A57" s="124"/>
      <c r="B57" s="26" t="s">
        <v>47</v>
      </c>
      <c r="F57" s="38"/>
      <c r="G57" s="48"/>
    </row>
    <row r="58" spans="1:7">
      <c r="A58" s="124"/>
      <c r="B58" s="26" t="s">
        <v>16</v>
      </c>
      <c r="F58" s="38"/>
      <c r="G58" s="48"/>
    </row>
    <row r="59" spans="1:7">
      <c r="A59" s="135"/>
      <c r="B59" s="62" t="s">
        <v>6</v>
      </c>
      <c r="C59" s="56"/>
      <c r="D59" s="74"/>
      <c r="E59" s="159"/>
      <c r="F59" s="57"/>
      <c r="G59" s="49"/>
    </row>
    <row r="60" spans="1:7" ht="47.25">
      <c r="A60" s="171" t="s">
        <v>72</v>
      </c>
      <c r="B60" s="172" t="s">
        <v>86</v>
      </c>
      <c r="C60" s="173" t="s">
        <v>9</v>
      </c>
      <c r="D60" s="174">
        <v>400</v>
      </c>
      <c r="E60" s="175"/>
      <c r="F60" s="176">
        <f>D60*E60</f>
        <v>0</v>
      </c>
      <c r="G60" s="39"/>
    </row>
    <row r="61" spans="1:7">
      <c r="F61" s="38"/>
      <c r="G61" s="49"/>
    </row>
    <row r="62" spans="1:7" s="42" customFormat="1">
      <c r="A62" s="171" t="s">
        <v>90</v>
      </c>
      <c r="B62" s="178" t="s">
        <v>74</v>
      </c>
      <c r="C62" s="179"/>
      <c r="D62" s="180"/>
      <c r="E62" s="181"/>
      <c r="F62" s="182"/>
      <c r="G62" s="41"/>
    </row>
    <row r="63" spans="1:7" s="42" customFormat="1" ht="127.5">
      <c r="A63" s="177"/>
      <c r="B63" s="183" t="s">
        <v>75</v>
      </c>
      <c r="C63" s="179"/>
      <c r="D63" s="180"/>
      <c r="E63" s="179"/>
      <c r="F63" s="182"/>
      <c r="G63" s="41"/>
    </row>
    <row r="64" spans="1:7" s="42" customFormat="1">
      <c r="A64" s="184"/>
      <c r="B64" s="185" t="s">
        <v>76</v>
      </c>
      <c r="C64" s="186"/>
      <c r="D64" s="187"/>
      <c r="E64" s="186"/>
      <c r="F64" s="188"/>
      <c r="G64" s="41"/>
    </row>
    <row r="65" spans="1:7" s="42" customFormat="1" ht="25.5">
      <c r="A65" s="189"/>
      <c r="B65" s="190" t="s">
        <v>82</v>
      </c>
      <c r="C65" s="191" t="s">
        <v>11</v>
      </c>
      <c r="D65" s="192">
        <v>1000</v>
      </c>
      <c r="E65" s="193"/>
      <c r="F65" s="194">
        <f>D65*E65</f>
        <v>0</v>
      </c>
      <c r="G65" s="41"/>
    </row>
    <row r="66" spans="1:7" s="42" customFormat="1">
      <c r="A66" s="177"/>
      <c r="B66" s="199"/>
      <c r="C66" s="179"/>
      <c r="D66" s="180"/>
      <c r="E66" s="181"/>
      <c r="F66" s="182"/>
      <c r="G66" s="41"/>
    </row>
    <row r="67" spans="1:7">
      <c r="A67" s="171" t="s">
        <v>91</v>
      </c>
      <c r="B67" s="200" t="s">
        <v>77</v>
      </c>
      <c r="C67" s="179"/>
      <c r="D67" s="201"/>
      <c r="E67" s="180"/>
      <c r="F67" s="182"/>
      <c r="G67" s="13"/>
    </row>
    <row r="68" spans="1:7">
      <c r="A68" s="177"/>
      <c r="B68" s="202" t="s">
        <v>78</v>
      </c>
      <c r="C68" s="179"/>
      <c r="D68" s="201"/>
      <c r="E68" s="180"/>
      <c r="F68" s="182"/>
      <c r="G68" s="13"/>
    </row>
    <row r="69" spans="1:7" s="3" customFormat="1" ht="51">
      <c r="A69" s="177"/>
      <c r="B69" s="183" t="s">
        <v>81</v>
      </c>
      <c r="C69" s="179"/>
      <c r="D69" s="201"/>
      <c r="E69" s="180"/>
      <c r="F69" s="182" t="s">
        <v>79</v>
      </c>
    </row>
    <row r="70" spans="1:7">
      <c r="A70" s="177"/>
      <c r="B70" s="183" t="s">
        <v>16</v>
      </c>
      <c r="C70" s="179"/>
      <c r="D70" s="201"/>
      <c r="E70" s="180"/>
      <c r="F70" s="182"/>
      <c r="G70" s="13"/>
    </row>
    <row r="71" spans="1:7" s="31" customFormat="1" ht="25.5">
      <c r="A71" s="184"/>
      <c r="B71" s="185" t="s">
        <v>80</v>
      </c>
      <c r="C71" s="186"/>
      <c r="D71" s="203"/>
      <c r="E71" s="204"/>
      <c r="F71" s="188"/>
      <c r="G71" s="36"/>
    </row>
    <row r="72" spans="1:7" s="31" customFormat="1" ht="38.25">
      <c r="A72" s="189"/>
      <c r="B72" s="205" t="s">
        <v>87</v>
      </c>
      <c r="C72" s="191" t="s">
        <v>10</v>
      </c>
      <c r="D72" s="206">
        <v>17</v>
      </c>
      <c r="E72" s="192"/>
      <c r="F72" s="194">
        <f>D72*E72</f>
        <v>0</v>
      </c>
      <c r="G72" s="36"/>
    </row>
    <row r="73" spans="1:7" s="31" customFormat="1">
      <c r="A73" s="195"/>
      <c r="B73" s="207"/>
      <c r="C73" s="196"/>
      <c r="D73" s="208"/>
      <c r="E73" s="197"/>
      <c r="F73" s="198"/>
      <c r="G73" s="36"/>
    </row>
    <row r="74" spans="1:7" ht="16.5" thickBot="1">
      <c r="A74" s="209"/>
      <c r="B74" s="183"/>
      <c r="C74" s="210"/>
      <c r="D74" s="211"/>
      <c r="E74" s="212"/>
      <c r="F74" s="213"/>
    </row>
    <row r="75" spans="1:7" ht="16.5" thickBot="1">
      <c r="A75" s="80"/>
      <c r="B75" s="81" t="s">
        <v>92</v>
      </c>
      <c r="C75" s="82"/>
      <c r="D75" s="152"/>
      <c r="E75" s="164"/>
      <c r="F75" s="83">
        <f>SUM(F54:F74)</f>
        <v>0</v>
      </c>
    </row>
    <row r="76" spans="1:7">
      <c r="F76" s="38"/>
    </row>
  </sheetData>
  <mergeCells count="10">
    <mergeCell ref="A14:F14"/>
    <mergeCell ref="A15:F15"/>
    <mergeCell ref="A16:F16"/>
    <mergeCell ref="A17:F17"/>
    <mergeCell ref="A7:F7"/>
    <mergeCell ref="A9:F9"/>
    <mergeCell ref="A10:F10"/>
    <mergeCell ref="A11:F11"/>
    <mergeCell ref="A12:F12"/>
    <mergeCell ref="A13:F13"/>
  </mergeCells>
  <printOptions horizontalCentered="1"/>
  <pageMargins left="0.74803149606299213" right="0.19685039370078741" top="0.47244094488188981" bottom="0.35433070866141736" header="0.27559055118110237" footer="0.19685039370078741"/>
  <pageSetup paperSize="9" scale="85" orientation="portrait" r:id="rId1"/>
  <headerFooter alignWithMargins="0">
    <oddHeader>&amp;R&amp;"Arial Narrow,Regular"&amp;10 Troškovnik &amp;P/&amp;N</oddHeader>
  </headerFooter>
  <rowBreaks count="5" manualBreakCount="5">
    <brk id="17" max="5" man="1"/>
    <brk id="33" max="5" man="1"/>
    <brk id="46" max="5" man="1"/>
    <brk id="53" max="5" man="1"/>
    <brk id="60" max="6" man="1"/>
  </rowBreaks>
  <legacyDrawing r:id="rId2"/>
  <oleObjects>
    <oleObject progId="Equation.2" shapeId="2049" r:id="rId3"/>
    <oleObject progId="Equation.2" shapeId="2050" r:id="rId4"/>
  </oleObjects>
</worksheet>
</file>

<file path=xl/worksheets/sheet4.xml><?xml version="1.0" encoding="utf-8"?>
<worksheet xmlns="http://schemas.openxmlformats.org/spreadsheetml/2006/main" xmlns:r="http://schemas.openxmlformats.org/officeDocument/2006/relationships">
  <dimension ref="A1:J18"/>
  <sheetViews>
    <sheetView view="pageBreakPreview" zoomScaleNormal="115" zoomScaleSheetLayoutView="100" workbookViewId="0">
      <selection sqref="A1:F2"/>
    </sheetView>
  </sheetViews>
  <sheetFormatPr defaultRowHeight="12.75"/>
  <cols>
    <col min="1" max="1" width="10.21875" style="2" customWidth="1"/>
    <col min="2" max="2" width="19" style="2" customWidth="1"/>
    <col min="3" max="3" width="10.77734375" style="2" bestFit="1" customWidth="1"/>
    <col min="4" max="4" width="5" style="2" customWidth="1"/>
    <col min="5" max="5" width="1.88671875" style="2" customWidth="1"/>
    <col min="6" max="6" width="25.109375" style="73" customWidth="1"/>
    <col min="7" max="7" width="8.88671875" style="2"/>
    <col min="8" max="8" width="15.5546875" style="2" customWidth="1"/>
    <col min="9" max="16384" width="8.88671875" style="2"/>
  </cols>
  <sheetData>
    <row r="1" spans="1:10" s="1" customFormat="1" ht="24" customHeight="1">
      <c r="A1" s="217" t="s">
        <v>100</v>
      </c>
      <c r="B1" s="217"/>
      <c r="C1" s="217"/>
      <c r="D1" s="217"/>
      <c r="E1" s="217"/>
      <c r="F1" s="217"/>
    </row>
    <row r="2" spans="1:10" s="1" customFormat="1" ht="24" customHeight="1" thickBot="1">
      <c r="A2" s="218"/>
      <c r="B2" s="218"/>
      <c r="C2" s="218"/>
      <c r="D2" s="218"/>
      <c r="E2" s="218"/>
      <c r="F2" s="218"/>
    </row>
    <row r="3" spans="1:10" s="1" customFormat="1" ht="24" customHeight="1">
      <c r="A3" s="86"/>
      <c r="B3" s="87"/>
      <c r="C3" s="88"/>
      <c r="D3" s="89"/>
      <c r="E3" s="89"/>
      <c r="F3" s="90"/>
      <c r="H3" s="107"/>
      <c r="J3" s="68"/>
    </row>
    <row r="4" spans="1:10" s="1" customFormat="1" ht="18" customHeight="1">
      <c r="A4" s="8" t="s">
        <v>18</v>
      </c>
      <c r="B4" s="9" t="str">
        <f>[1]parking!B19</f>
        <v>PRIPREMNI RADOVI</v>
      </c>
      <c r="C4" s="10"/>
      <c r="D4" s="11"/>
      <c r="E4" s="11"/>
      <c r="F4" s="12">
        <f>Parking!F33</f>
        <v>0</v>
      </c>
      <c r="H4" s="108"/>
    </row>
    <row r="5" spans="1:10" s="1" customFormat="1" ht="18" customHeight="1">
      <c r="A5" s="8" t="s">
        <v>19</v>
      </c>
      <c r="B5" s="9" t="str">
        <f>[1]parking!B35</f>
        <v>ZEMLJANI RADOVI</v>
      </c>
      <c r="C5" s="10"/>
      <c r="D5" s="11"/>
      <c r="E5" s="11"/>
      <c r="F5" s="12">
        <f>Parking!F52</f>
        <v>0</v>
      </c>
      <c r="H5" s="108"/>
    </row>
    <row r="6" spans="1:10" s="1" customFormat="1" ht="18" customHeight="1">
      <c r="A6" s="8" t="s">
        <v>20</v>
      </c>
      <c r="B6" s="9" t="str">
        <f>[1]parking!B54</f>
        <v>KOLNIČKA KONSTRUKCIJA</v>
      </c>
      <c r="C6" s="10"/>
      <c r="D6" s="11"/>
      <c r="E6" s="11"/>
      <c r="F6" s="12">
        <f>Parking!F75</f>
        <v>0</v>
      </c>
      <c r="H6" s="108"/>
    </row>
    <row r="7" spans="1:10" s="1" customFormat="1" ht="18" customHeight="1">
      <c r="A7" s="8"/>
      <c r="B7" s="9"/>
      <c r="C7" s="10"/>
      <c r="D7" s="11"/>
      <c r="E7" s="11"/>
      <c r="F7" s="12"/>
      <c r="H7" s="108"/>
    </row>
    <row r="8" spans="1:10" s="1" customFormat="1" ht="18" customHeight="1" thickBot="1">
      <c r="A8" s="138"/>
      <c r="B8" s="139"/>
      <c r="C8" s="140"/>
      <c r="D8" s="141"/>
      <c r="E8" s="141"/>
      <c r="F8" s="142"/>
      <c r="H8" s="108"/>
    </row>
    <row r="9" spans="1:10" s="1" customFormat="1" ht="24" customHeight="1" thickBot="1">
      <c r="A9" s="91"/>
      <c r="B9" s="69" t="s">
        <v>22</v>
      </c>
      <c r="C9" s="69"/>
      <c r="D9" s="69"/>
      <c r="E9" s="69"/>
      <c r="F9" s="71">
        <f>SUM(F4:F8)</f>
        <v>0</v>
      </c>
      <c r="H9" s="108"/>
    </row>
    <row r="10" spans="1:10" s="1" customFormat="1" ht="18" customHeight="1" thickBot="1">
      <c r="A10" s="92"/>
      <c r="B10" s="98">
        <v>0.25</v>
      </c>
      <c r="C10" s="97"/>
      <c r="D10" s="93"/>
      <c r="E10" s="92"/>
      <c r="F10" s="94">
        <f>F9*B10</f>
        <v>0</v>
      </c>
    </row>
    <row r="11" spans="1:10" ht="18" customHeight="1" thickBot="1">
      <c r="A11" s="7"/>
      <c r="B11" s="7"/>
      <c r="C11" s="7"/>
      <c r="D11" s="7"/>
      <c r="E11" s="7"/>
      <c r="F11" s="67"/>
    </row>
    <row r="12" spans="1:10" s="1" customFormat="1" ht="24" customHeight="1" thickBot="1">
      <c r="A12" s="91"/>
      <c r="B12" s="69" t="s">
        <v>31</v>
      </c>
      <c r="C12" s="70"/>
      <c r="D12" s="70"/>
      <c r="E12" s="70"/>
      <c r="F12" s="71">
        <f>F9+F10</f>
        <v>0</v>
      </c>
    </row>
    <row r="13" spans="1:10" s="1" customFormat="1" ht="17.25" customHeight="1">
      <c r="A13" s="6"/>
      <c r="B13" s="6"/>
      <c r="C13" s="6"/>
      <c r="D13" s="6"/>
      <c r="E13" s="6"/>
      <c r="F13" s="95"/>
    </row>
    <row r="14" spans="1:10" ht="12" customHeight="1">
      <c r="A14" s="7"/>
      <c r="B14" s="7"/>
      <c r="C14" s="7"/>
      <c r="E14" s="7"/>
      <c r="F14" s="96"/>
    </row>
    <row r="15" spans="1:10">
      <c r="A15" s="7"/>
      <c r="B15" s="7"/>
      <c r="C15" s="7"/>
      <c r="E15" s="7"/>
      <c r="F15" s="96"/>
    </row>
    <row r="16" spans="1:10" ht="16.5">
      <c r="A16" s="7"/>
      <c r="B16" s="109"/>
      <c r="C16" s="7"/>
      <c r="D16" s="7"/>
      <c r="E16" s="72"/>
      <c r="F16" s="67"/>
    </row>
    <row r="17" spans="1:6" ht="16.5">
      <c r="A17" s="7"/>
      <c r="B17" s="109"/>
      <c r="C17" s="7"/>
      <c r="D17" s="7"/>
      <c r="E17" s="7"/>
      <c r="F17" s="67"/>
    </row>
    <row r="18" spans="1:6">
      <c r="A18" s="7"/>
      <c r="B18" s="7"/>
      <c r="C18" s="7"/>
      <c r="D18" s="7"/>
      <c r="E18" s="7"/>
      <c r="F18" s="67"/>
    </row>
  </sheetData>
  <mergeCells count="1">
    <mergeCell ref="A1:F2"/>
  </mergeCells>
  <pageMargins left="0.9055118110236221" right="0.19685039370078741" top="0.59055118110236227" bottom="0.98425196850393704" header="0.51181102362204722" footer="0.51181102362204722"/>
  <pageSetup paperSize="9" scale="94" orientation="portrait" r:id="rId1"/>
  <headerFooter alignWithMargins="0">
    <oddHeader>&amp;R&amp;"Arial Narrow,Regular"&amp;10 Troškovnik &amp;P/&amp;N</oddHeader>
  </headerFooter>
</worksheet>
</file>

<file path=xl/worksheets/sheet5.xml><?xml version="1.0" encoding="utf-8"?>
<worksheet xmlns="http://schemas.openxmlformats.org/spreadsheetml/2006/main" xmlns:r="http://schemas.openxmlformats.org/officeDocument/2006/relationships">
  <dimension ref="A1:J18"/>
  <sheetViews>
    <sheetView view="pageBreakPreview" zoomScaleNormal="115" zoomScaleSheetLayoutView="100" workbookViewId="0">
      <selection sqref="A1:F2"/>
    </sheetView>
  </sheetViews>
  <sheetFormatPr defaultRowHeight="12.75"/>
  <cols>
    <col min="1" max="1" width="10.21875" style="2" customWidth="1"/>
    <col min="2" max="2" width="19" style="2" customWidth="1"/>
    <col min="3" max="3" width="10.77734375" style="2" bestFit="1" customWidth="1"/>
    <col min="4" max="4" width="5" style="2" customWidth="1"/>
    <col min="5" max="5" width="1.88671875" style="2" customWidth="1"/>
    <col min="6" max="6" width="25.109375" style="73" customWidth="1"/>
    <col min="7" max="7" width="8.88671875" style="2"/>
    <col min="8" max="8" width="15.5546875" style="2" customWidth="1"/>
    <col min="9" max="16384" width="8.88671875" style="2"/>
  </cols>
  <sheetData>
    <row r="1" spans="1:10" s="1" customFormat="1" ht="24" customHeight="1">
      <c r="A1" s="217" t="s">
        <v>101</v>
      </c>
      <c r="B1" s="217"/>
      <c r="C1" s="217"/>
      <c r="D1" s="217"/>
      <c r="E1" s="217"/>
      <c r="F1" s="217"/>
    </row>
    <row r="2" spans="1:10" s="1" customFormat="1" ht="24" customHeight="1" thickBot="1">
      <c r="A2" s="218" t="s">
        <v>98</v>
      </c>
      <c r="B2" s="218"/>
      <c r="C2" s="218"/>
      <c r="D2" s="218"/>
      <c r="E2" s="218"/>
      <c r="F2" s="218"/>
    </row>
    <row r="3" spans="1:10" s="1" customFormat="1" ht="24" customHeight="1">
      <c r="A3" s="86"/>
      <c r="B3" s="87"/>
      <c r="C3" s="88"/>
      <c r="D3" s="89"/>
      <c r="E3" s="89"/>
      <c r="F3" s="90"/>
      <c r="H3" s="107"/>
      <c r="J3" s="68"/>
    </row>
    <row r="4" spans="1:10" s="1" customFormat="1" ht="18" customHeight="1">
      <c r="A4" s="8" t="s">
        <v>18</v>
      </c>
      <c r="B4" s="9" t="s">
        <v>96</v>
      </c>
      <c r="C4" s="10"/>
      <c r="D4" s="11"/>
      <c r="E4" s="11"/>
      <c r="F4" s="12">
        <f>Rekapitulacija_cesta!F9</f>
        <v>0</v>
      </c>
      <c r="H4" s="108"/>
    </row>
    <row r="5" spans="1:10" s="1" customFormat="1" ht="18" customHeight="1">
      <c r="A5" s="8" t="s">
        <v>19</v>
      </c>
      <c r="B5" s="9" t="s">
        <v>97</v>
      </c>
      <c r="C5" s="10"/>
      <c r="D5" s="11"/>
      <c r="E5" s="11"/>
      <c r="F5" s="12">
        <f>Rekapitulacija_parking!F9</f>
        <v>0</v>
      </c>
      <c r="H5" s="108"/>
    </row>
    <row r="6" spans="1:10" s="1" customFormat="1" ht="18" customHeight="1">
      <c r="A6" s="8"/>
      <c r="B6" s="9"/>
      <c r="C6" s="10"/>
      <c r="D6" s="11"/>
      <c r="E6" s="11"/>
      <c r="F6" s="12"/>
      <c r="H6" s="108"/>
    </row>
    <row r="7" spans="1:10" s="1" customFormat="1" ht="18" customHeight="1">
      <c r="A7" s="8"/>
      <c r="B7" s="9"/>
      <c r="C7" s="10"/>
      <c r="D7" s="11"/>
      <c r="E7" s="11"/>
      <c r="F7" s="12"/>
      <c r="H7" s="108"/>
    </row>
    <row r="8" spans="1:10" s="1" customFormat="1" ht="18" customHeight="1" thickBot="1">
      <c r="A8" s="138"/>
      <c r="B8" s="139"/>
      <c r="C8" s="140"/>
      <c r="D8" s="141"/>
      <c r="E8" s="141"/>
      <c r="F8" s="142"/>
      <c r="H8" s="108"/>
    </row>
    <row r="9" spans="1:10" s="1" customFormat="1" ht="24" customHeight="1" thickBot="1">
      <c r="A9" s="91"/>
      <c r="B9" s="69" t="s">
        <v>22</v>
      </c>
      <c r="C9" s="69"/>
      <c r="D9" s="69"/>
      <c r="E9" s="69"/>
      <c r="F9" s="71">
        <f>SUM(F4:F5)</f>
        <v>0</v>
      </c>
      <c r="H9" s="108"/>
    </row>
    <row r="10" spans="1:10" s="1" customFormat="1" ht="18" customHeight="1" thickBot="1">
      <c r="A10" s="92"/>
      <c r="B10" s="98">
        <v>0.25</v>
      </c>
      <c r="C10" s="97"/>
      <c r="D10" s="93"/>
      <c r="E10" s="92"/>
      <c r="F10" s="94">
        <f>F9*B10</f>
        <v>0</v>
      </c>
    </row>
    <row r="11" spans="1:10" ht="18" customHeight="1" thickBot="1">
      <c r="A11" s="7"/>
      <c r="B11" s="7"/>
      <c r="C11" s="7"/>
      <c r="D11" s="7"/>
      <c r="E11" s="7"/>
      <c r="F11" s="67"/>
    </row>
    <row r="12" spans="1:10" s="1" customFormat="1" ht="24" customHeight="1" thickBot="1">
      <c r="A12" s="91"/>
      <c r="B12" s="69" t="s">
        <v>31</v>
      </c>
      <c r="C12" s="70"/>
      <c r="D12" s="70"/>
      <c r="E12" s="70"/>
      <c r="F12" s="71">
        <f>F9+F10</f>
        <v>0</v>
      </c>
    </row>
    <row r="13" spans="1:10" s="1" customFormat="1" ht="17.25" customHeight="1">
      <c r="A13" s="6"/>
      <c r="B13" s="6"/>
      <c r="C13" s="6"/>
      <c r="D13" s="6"/>
      <c r="E13" s="6"/>
      <c r="F13" s="95"/>
    </row>
    <row r="14" spans="1:10" ht="12" customHeight="1">
      <c r="A14" s="7"/>
      <c r="B14" s="7"/>
      <c r="C14" s="7"/>
      <c r="E14" s="7"/>
      <c r="F14" s="96"/>
    </row>
    <row r="15" spans="1:10">
      <c r="A15" s="7"/>
      <c r="B15" s="7"/>
      <c r="C15" s="7"/>
      <c r="E15" s="7"/>
      <c r="F15" s="96"/>
    </row>
    <row r="16" spans="1:10" ht="16.5">
      <c r="A16" s="7"/>
      <c r="B16" s="109"/>
      <c r="C16" s="7"/>
      <c r="D16" s="7"/>
      <c r="E16" s="72"/>
      <c r="F16" s="67"/>
    </row>
    <row r="17" spans="1:6" ht="16.5">
      <c r="A17" s="7"/>
      <c r="B17" s="109"/>
      <c r="C17" s="7"/>
      <c r="D17" s="7"/>
      <c r="E17" s="7"/>
      <c r="F17" s="67"/>
    </row>
    <row r="18" spans="1:6">
      <c r="A18" s="7"/>
      <c r="B18" s="7"/>
      <c r="C18" s="7"/>
      <c r="D18" s="7"/>
      <c r="E18" s="7"/>
      <c r="F18" s="67"/>
    </row>
  </sheetData>
  <mergeCells count="2">
    <mergeCell ref="A1:F1"/>
    <mergeCell ref="A2:F2"/>
  </mergeCells>
  <pageMargins left="0.9055118110236221" right="0.19685039370078741" top="0.59055118110236227" bottom="0.98425196850393704" header="0.51181102362204722" footer="0.51181102362204722"/>
  <pageSetup paperSize="9" scale="94" orientation="portrait" r:id="rId1"/>
  <headerFooter alignWithMargins="0">
    <oddHeader>&amp;R&amp;"Arial Narrow,Regular"&amp;10 Troškovnik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Pristupna_cesta</vt:lpstr>
      <vt:lpstr>Rekapitulacija_cesta</vt:lpstr>
      <vt:lpstr>Parking</vt:lpstr>
      <vt:lpstr>Rekapitulacija_parking</vt:lpstr>
      <vt:lpstr>Rekapitulacija_tendera</vt:lpstr>
      <vt:lpstr>Parking!Ispis_naslova</vt:lpstr>
      <vt:lpstr>Pristupna_cesta!Ispis_naslova</vt:lpstr>
      <vt:lpstr>Parking!Podrucje_ispisa</vt:lpstr>
      <vt:lpstr>Pristupna_cesta!Podrucje_ispisa</vt:lpstr>
      <vt:lpstr>Rekapitulacija_cesta!Podrucje_ispisa</vt:lpstr>
      <vt:lpstr>Rekapitulacija_parking!Podrucje_ispisa</vt:lpstr>
      <vt:lpstr>Rekapitulacija_tendera!Podrucje_ispisa</vt:lpstr>
    </vt:vector>
  </TitlesOfParts>
  <Company>Rencon d.o.o.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Grozaj</dc:creator>
  <cp:lastModifiedBy>Korisnik</cp:lastModifiedBy>
  <cp:lastPrinted>2019-06-28T12:17:02Z</cp:lastPrinted>
  <dcterms:created xsi:type="dcterms:W3CDTF">1997-05-14T10:58:24Z</dcterms:created>
  <dcterms:modified xsi:type="dcterms:W3CDTF">2021-01-22T10:50:37Z</dcterms:modified>
</cp:coreProperties>
</file>