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9040" windowHeight="15840" activeTab="5"/>
  </bookViews>
  <sheets>
    <sheet name="NASLOVNICA" sheetId="6" r:id="rId1"/>
    <sheet name="PUT 110 " sheetId="7" r:id="rId2"/>
    <sheet name="PARKIRALIŠTE" sheetId="8" r:id="rId3"/>
    <sheet name="GROBLJE" sheetId="9" r:id="rId4"/>
    <sheet name="PUT 360" sheetId="1" r:id="rId5"/>
    <sheet name="sveukupna rekapitulacija" sheetId="5" r:id="rId6"/>
  </sheets>
  <definedNames>
    <definedName name="_xlnm.Print_Area" localSheetId="3">GROBLJE!$A$1:$F$56</definedName>
    <definedName name="_xlnm.Print_Area" localSheetId="0">NASLOVNICA!$A$1:$D$48</definedName>
    <definedName name="_xlnm.Print_Area" localSheetId="2">PARKIRALIŠTE!$A$1:$F$52</definedName>
    <definedName name="_xlnm.Print_Area" localSheetId="1">'PUT 110 '!$A$1:$F$52</definedName>
    <definedName name="_xlnm.Print_Area" localSheetId="4">'PUT 360'!$A$1:$F$50</definedName>
  </definedNames>
  <calcPr calcId="125725" calcOnSave="0"/>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41" i="1"/>
  <c r="F38"/>
  <c r="F35"/>
  <c r="F31"/>
  <c r="F28"/>
  <c r="C43" l="1"/>
  <c r="C47" s="1"/>
  <c r="C48" l="1"/>
  <c r="C49" s="1"/>
  <c r="C50" s="1"/>
  <c r="C10" i="5"/>
  <c r="F46" i="9"/>
  <c r="F43"/>
  <c r="F40"/>
  <c r="F37"/>
  <c r="F34"/>
  <c r="F31"/>
  <c r="F28"/>
  <c r="C48" l="1"/>
  <c r="C52" s="1"/>
  <c r="C53" l="1"/>
  <c r="C54" s="1"/>
  <c r="C55" s="1"/>
  <c r="C9" i="5"/>
  <c r="F42" i="8"/>
  <c r="F39"/>
  <c r="F36"/>
  <c r="F32"/>
  <c r="F29"/>
  <c r="C44" l="1"/>
  <c r="C48" s="1"/>
  <c r="C49" l="1"/>
  <c r="C8" i="5"/>
  <c r="B49" i="7"/>
  <c r="F42"/>
  <c r="F39"/>
  <c r="F35"/>
  <c r="F32"/>
  <c r="F29"/>
  <c r="C50" i="8" l="1"/>
  <c r="C51" s="1"/>
  <c r="C44" i="7"/>
  <c r="C49" s="1"/>
  <c r="C50" l="1"/>
  <c r="C51" s="1"/>
  <c r="C52" s="1"/>
  <c r="C7" i="5"/>
  <c r="C12"/>
  <c r="C13" s="1"/>
  <c r="C14" s="1"/>
</calcChain>
</file>

<file path=xl/sharedStrings.xml><?xml version="1.0" encoding="utf-8"?>
<sst xmlns="http://schemas.openxmlformats.org/spreadsheetml/2006/main" count="228" uniqueCount="107">
  <si>
    <t>1.</t>
  </si>
  <si>
    <t>paušal</t>
  </si>
  <si>
    <t>Rb.</t>
  </si>
  <si>
    <t>Opis stavke</t>
  </si>
  <si>
    <t>Jedinica 
mjere 
(JM)</t>
  </si>
  <si>
    <t>Količina
(kol)</t>
  </si>
  <si>
    <t>Jedinična cijena
(JC)</t>
  </si>
  <si>
    <t>Ukupna 
cijena</t>
  </si>
  <si>
    <t>1.1.</t>
  </si>
  <si>
    <t>1.2.</t>
  </si>
  <si>
    <t>Planiranje i zbijanje posteljice</t>
  </si>
  <si>
    <t>1.3.</t>
  </si>
  <si>
    <t>1.4.</t>
  </si>
  <si>
    <t>Izrada nosivo-habajućeg sloja od asfaltbetona</t>
  </si>
  <si>
    <t>1.5.</t>
  </si>
  <si>
    <t>Iskolčenje trase</t>
  </si>
  <si>
    <t>Iskolčenje trase, određivanje visinskih kota zbog odvodnje.
Obračun paušalno.</t>
  </si>
  <si>
    <t>Izrada nosivog sloja kamena debljine 30 cm</t>
  </si>
  <si>
    <t xml:space="preserve">UKUPNA CIJENA: </t>
  </si>
  <si>
    <t>PDV (25 %):</t>
  </si>
  <si>
    <t>UKUPNA CIJENA S PDV-om:</t>
  </si>
  <si>
    <t xml:space="preserve">REKAPITULACIJA TROŠKOVA </t>
  </si>
  <si>
    <t xml:space="preserve">HELION GROUP d.o.o., Županijska 43, Osijek
                                                                                                                                                                                                                                                                                                                                                                                                                                                                                                                                                                         </t>
  </si>
  <si>
    <t xml:space="preserve">SVEUKUPNA REKAPITULACIJA TROŠKOVA </t>
  </si>
  <si>
    <t>TROŠKOVNIK RADOVA</t>
  </si>
  <si>
    <t>Osijek, ožujak 2019.</t>
  </si>
  <si>
    <t>SANACIJA PUTA (duljina cca 110 m, širina 3 m)</t>
  </si>
  <si>
    <t>SANACIJA PUTA UKUPNO:</t>
  </si>
  <si>
    <t>1.SANACIJA PUTA (duljina cca 110 m, širina 3 m)</t>
  </si>
  <si>
    <t>Temeljem članka 3., točka 1. Pravilnika o jednostavnim i drugim građevinama i radovima bez građevinske dozvole i glavnog projekta, mogu se izvoditi radovi:</t>
  </si>
  <si>
    <t xml:space="preserve">U ovom troškovniku iskazane cijene odnose se na jediničnu mjeru izvršenog rada. Jedinične cijene obuhvaćaju sav rad, opremu, materijal, režiju gradilišta i uprave poduzeća, sva davanja te zaradu poduzeća.
</t>
  </si>
  <si>
    <t xml:space="preserve">Ponuditelj je dužan izvršiti pregled budućeg gradilišta kako bi ponuđena cijena obuhvaćala sve troškove izvedbe radova. Ponuditelj je dužan proučiti ponudbenu dokumentaciju te u slučaju nejasnoća ili grešaka dostaviti upit investitoru. 
</t>
  </si>
  <si>
    <t>Obveza Izvođača je na propisan način zbrinuti višak materijala iz iskopa što je obuhvaćeno jediničnim cijenama Troškovnika. Ta obveza također podrazumijeva pronalaženje lokacija odlagališta, izradu projekta njihova uređenja te pribavljanje pripadajućih suglasnosti nadležnih institucija, Nadzora, Projektanta i Investitora. Nakon dovršenja gradnje Izvođač je dužan predati posve uređeno gradilište i okolinu građevine predstavniku Investitora.</t>
  </si>
  <si>
    <t xml:space="preserve">Izvođačeva je obveza održavanje javnih cesta koje koristi u svrhu građenja te sanacija svih eventualnih oštećenja nastalih korištenjem. Po završetku radova ceste je potrebno dovesti u prvobitno stanje bez prava na naknadu troškova.
</t>
  </si>
  <si>
    <t>Jediničnim cijenama obuhvaćeno je osiguranje i ocjenjivanje kakvoće, tj. svi troškovi prethodnih i tekućih ispitivanja kako osnovnih materijala, tako i poluproizvoda, te definitivno dovršenih radova u skladu s važećim tehničkim propisima, pravilnicima i standardima i Općim tehničkim uvjetima Investitora. Stavke troškovnika odnose se na definitivno dovršene radove, ispitane po kvaliteti i količini, te preuzete po nadzornoj službi Investitora, ukoliko nije u opisu izričito drukčije određeno.</t>
  </si>
  <si>
    <t xml:space="preserve">U svim slučajevima potrebe izmjena ili nadopuna projekta ili njegovih dijelova odluku o tome donositi će sporazumno Projektant, Nadzorni inženjer (kao predstavnik Investitora) i predstavnik Izvođača, a tu svoju odluku unosit će u Građevinski dnevnik. Sve izmjene i dopune Projekta ili njegovih dijelova, za koje se po Građevinskom dnevniku ne može dokazati da su vjerodostojni opisanom postupku neće se obračunati niti u privremenom, niti u konačnom obračunu.
</t>
  </si>
  <si>
    <t xml:space="preserve">U zoni zahvata gdje je očekivano postojanje podzemnih instalacija prema informacijama iz projekta i komunalnih službi na terenu,  izvođač je obvezan u prisustvu nadzornog inženjera izvršiti iskapanja radi utvrđivanja stvarnog položaja i dubine instalacija uključivo i zatrpavanje rova po utvrđivanju položaja instalacija. Navedeni radovi moraju biti uključeni u jedinične cijene stavaka troškovnika i neće se posebno obračunavati.
</t>
  </si>
  <si>
    <t>Osim opisa u stavkama troškovnika izvođač je dužan pridržavati se "Općih tehničkih uvjeta za radove na cestama" te drugih relevantnih propisa i pravila struke.</t>
  </si>
  <si>
    <t>NAPOMENA:</t>
  </si>
  <si>
    <t>Količine radova koje nakon dovršenja čitavog posla nije moguće provjeriti neposredno izmjerom (npr. iskop tla, rušenje stabala i sl.) treba po izvršenju pojedinog takvog rada preuzeti Nadzorni inženjer. Nadzorni inženjer i predstavnik Izvođača radova unositi će u građevinsku knjigu količine tih radova sa svim potrebnim skicama i izmjerama, te će svojim potpisima jamčiti za njihovu točnost. Samo tako utvrđeni radovi mogu se uzeti u obzir kod izrade privremenog ili konačnog obračuna radova.</t>
  </si>
  <si>
    <t>Izrada nosivog sloja od mehanički stabiliziranog drobljenog kamenog materijala. Ovaj sloj ugrađuje se na mjestu nove kolničke konstrukcije ceste. Rad obuhvaća nabavu, dobavu i ugradnju drobljenog kamenog materijala veličine zrna 0/63 mm. Zahtjevi kvalitete su: stupanj zbijenosti Sz &gt; 100%, modul stišljivosti Ms &gt; 100 MN/m2. Rad se mjeri u kubičnim metrima za svaku debljinu sloja. Izrada nosivog sloja od drobljenog kamenog materijala 0/63 debljine 30 cm.</t>
  </si>
  <si>
    <t>Postojeća konstrukcija puta</t>
  </si>
  <si>
    <r>
      <rPr>
        <u/>
        <sz val="11"/>
        <color theme="1"/>
        <rFont val="Open Sans"/>
        <family val="2"/>
      </rPr>
      <t>Investitor:</t>
    </r>
    <r>
      <rPr>
        <sz val="11"/>
        <color theme="1"/>
        <rFont val="Open Sans"/>
        <family val="2"/>
      </rPr>
      <t xml:space="preserve">    Općina Punitovci, Stjepana Radića 58, 31 424 Punitovci, OIB: 75515406575</t>
    </r>
  </si>
  <si>
    <r>
      <rPr>
        <u/>
        <sz val="11"/>
        <color theme="1"/>
        <rFont val="Open Sans"/>
        <family val="2"/>
      </rPr>
      <t>Građevina:</t>
    </r>
    <r>
      <rPr>
        <sz val="11"/>
        <color theme="1"/>
        <rFont val="Open Sans"/>
        <family val="2"/>
      </rPr>
      <t xml:space="preserve">   Sanacija puteva i parkirališta</t>
    </r>
  </si>
  <si>
    <r>
      <rPr>
        <u/>
        <sz val="11"/>
        <rFont val="Open Sans"/>
        <family val="2"/>
      </rPr>
      <t>Lokacija:</t>
    </r>
    <r>
      <rPr>
        <sz val="11"/>
        <rFont val="Open Sans"/>
        <family val="2"/>
      </rPr>
      <t xml:space="preserve">      Punitovci</t>
    </r>
  </si>
  <si>
    <r>
      <rPr>
        <u/>
        <sz val="10"/>
        <color theme="1"/>
        <rFont val="Open Sans"/>
        <family val="2"/>
      </rPr>
      <t>Investitor:</t>
    </r>
    <r>
      <rPr>
        <sz val="10"/>
        <color theme="1"/>
        <rFont val="Open Sans"/>
        <family val="2"/>
      </rPr>
      <t xml:space="preserve">    Općina Punitovci, Stjepana Radića 58, 31 424 Punitovci, OIB: 75515406575</t>
    </r>
  </si>
  <si>
    <r>
      <rPr>
        <u/>
        <sz val="10"/>
        <color theme="1"/>
        <rFont val="Open Sans"/>
        <family val="2"/>
      </rPr>
      <t>Građevina:</t>
    </r>
    <r>
      <rPr>
        <sz val="10"/>
        <color theme="1"/>
        <rFont val="Open Sans"/>
        <family val="2"/>
      </rPr>
      <t xml:space="preserve">   Sanacija puta (duljina cca 110 m, širina 3 m) </t>
    </r>
  </si>
  <si>
    <r>
      <rPr>
        <u/>
        <sz val="10"/>
        <rFont val="Open Sans"/>
        <family val="2"/>
      </rPr>
      <t>Lokacija:</t>
    </r>
    <r>
      <rPr>
        <sz val="10"/>
        <rFont val="Open Sans"/>
        <family val="2"/>
      </rPr>
      <t xml:space="preserve">       Punitovci</t>
    </r>
  </si>
  <si>
    <r>
      <t>Strojno uklanjanje i iskop postojećih slojeva puta u trasi za sanaciju puta prosječne dubine 30 cm.
Rad uključuje i utovar iskopanog materijala u prijevozna sredstva, prijevoz do deponije, deponiranje i uređenje deponije. Mjesto deponije dužan je osigurati izvođač radova.
Obračun po m</t>
    </r>
    <r>
      <rPr>
        <vertAlign val="superscript"/>
        <sz val="10"/>
        <color theme="1"/>
        <rFont val="Open Sans"/>
        <family val="2"/>
      </rPr>
      <t>3</t>
    </r>
    <r>
      <rPr>
        <sz val="10"/>
        <color theme="1"/>
        <rFont val="Open Sans"/>
        <family val="2"/>
      </rPr>
      <t xml:space="preserve"> iskopa.</t>
    </r>
  </si>
  <si>
    <r>
      <t>m</t>
    </r>
    <r>
      <rPr>
        <vertAlign val="superscript"/>
        <sz val="10"/>
        <color theme="1"/>
        <rFont val="Open Sans"/>
        <family val="2"/>
      </rPr>
      <t>3</t>
    </r>
  </si>
  <si>
    <r>
      <t>m</t>
    </r>
    <r>
      <rPr>
        <vertAlign val="superscript"/>
        <sz val="10"/>
        <color theme="1"/>
        <rFont val="Open Sans"/>
        <family val="2"/>
      </rPr>
      <t>2</t>
    </r>
  </si>
  <si>
    <t>Strojna izrada posteljice od miješanih materijala, završnog sloja usjeka ili nasipa, ujednačene nosivosti, s grubim i finim planiranjem, eventualnom sanacijom pojedinih manjih površina slabijeg materijala i zbijanjem do traženog modula stišljivosti Ms=20 MPa uz potrebno vlaženje ili sušenje. U cijeni je uključen sav rad, materijal te prevozi, potrebni za potpuno dovršenje uređene i zbijene posteljice. Rad se obračunava u četvornim metrima uređene i zbijene posteljice.</t>
  </si>
  <si>
    <t>Proizvodnja, prijevoz i ugradnja nosivo habajućeg sloja od asfaltbetona AC 16 SURF 50/70 AG4 M4 debljine 7 cm:
AC 16 Surf standardnoga graničnog područja granulometrijskog sastava, habajući sloj – asfalt beton proizvodi se u postrojenjima za spravljanje asfaltnih mješavina – asfaltnim bazama s kontroliranim pojedinim materijalima i kontroliranim postrojenjem te se prevozi na mjesto ugradnje.
Ugradnja AC 16 Surf vrši se strojno strojevima za razastiranje – finišerima i sabijanje valjcima, statičkim, vibracionim i valjcima s točkovima na pneumaticima.</t>
  </si>
  <si>
    <r>
      <rPr>
        <u/>
        <sz val="10"/>
        <color theme="1"/>
        <rFont val="Open Sans"/>
        <family val="2"/>
      </rPr>
      <t>Građevina:</t>
    </r>
    <r>
      <rPr>
        <sz val="10"/>
        <color theme="1"/>
        <rFont val="Open Sans"/>
        <family val="2"/>
      </rPr>
      <t xml:space="preserve">   Sanacija parkirališta i kolnog ulaza NK Omladinac</t>
    </r>
  </si>
  <si>
    <t>2.</t>
  </si>
  <si>
    <t>SANACIJA PARKIRALIŠTA I KOLNOG ULAZA NK OMLADINAC</t>
  </si>
  <si>
    <t>2.1.</t>
  </si>
  <si>
    <t>Iskolčenje trase,određivanje visinskih kota zbog odvodnje.
Obračun paušalno.</t>
  </si>
  <si>
    <t>2.2.</t>
  </si>
  <si>
    <t>Postojeća konstrukcija parkirališta i kolnog ulaza</t>
  </si>
  <si>
    <r>
      <t>Strojno uklanjanje i iskop postojećih slojeva u trasi za sanaciju parkirališta i kolnog ulaza prosječne dubine 10 cm.
Rad uključuje i utovar iskopanog materijala u prijevozna sredstva, prijevoz do deponije, deponiranje i uređenje deponije. Mjesto deponije dužan je osigurati izvođač radova.
Obračun po m</t>
    </r>
    <r>
      <rPr>
        <vertAlign val="superscript"/>
        <sz val="10"/>
        <color theme="1"/>
        <rFont val="Open Sans"/>
        <family val="2"/>
      </rPr>
      <t>3</t>
    </r>
    <r>
      <rPr>
        <sz val="10"/>
        <color theme="1"/>
        <rFont val="Open Sans"/>
        <family val="2"/>
      </rPr>
      <t xml:space="preserve"> iskopa.</t>
    </r>
  </si>
  <si>
    <t>2.3.</t>
  </si>
  <si>
    <t>Izrada nosivog sloja kamena kolnog ulaza i parkirališta</t>
  </si>
  <si>
    <t>Izrada nosivog sloja od mehanički stabiliziranog drobljenog kamenog materijala. Ovaj sloj ugrađuje se na mjestu nove kolničke konstrukcije ceste i parkirališta. Rad obuhvaća nabavu, dobavu i ugradnju drobljenog kamenog materijala veličine zrna 0/63 mm. Zahtjevi kvalitete su: stupanj zbijenosti Sz &gt; 100%, modul stišljivosti Ms &gt; 100 MN/m2. Rad se mjeri u kubičnim metrima za svaku debljinu sloja. Izrada nosivog sloja od drobljenog kamenog materijala 0/63 debljine 10 cm.</t>
  </si>
  <si>
    <t>2.4.</t>
  </si>
  <si>
    <t>2.6.</t>
  </si>
  <si>
    <t xml:space="preserve">Označavanje parkirnih mjesta. 
</t>
  </si>
  <si>
    <t>Izrada uzdužnih crta i drugih oznaka na parkingu. Stavkom obuhvaćeno: nabava, doprema i ugradnja boje te izradu uzdužnih crta na kolniku. Širina crte 15,0cm, boja bijelog  tona,standardne kakvoće. U cijenu uključeni svi pripremni i pomoćni radovi, sitan materijal i rad. 
Obračun po m'.</t>
  </si>
  <si>
    <t>m'</t>
  </si>
  <si>
    <t>SANACIJA PARKIRALIŠTA I KOLNOG ULAZA UKUPNO:</t>
  </si>
  <si>
    <t>SANACIJA PARKIRALIŠTA I KOLNOG ULAZA</t>
  </si>
  <si>
    <t>3.</t>
  </si>
  <si>
    <t>SANACIJA PARKIRALIŠTA NA GROBLJU</t>
  </si>
  <si>
    <t>3.1.</t>
  </si>
  <si>
    <t>3.2.</t>
  </si>
  <si>
    <t>Postojeća konstrukcija parkirališta</t>
  </si>
  <si>
    <r>
      <t>Strojno uklanjanje i iskop postojećih slojeva parkirališta prosječne dubine 30 cm.
Rad uključuje i utovar iskopanog materijala u prijevozna sredstva, prijevoz do deponije, deponiranje i uređenje deponije. Mjesto deponije dužan je osigurati izvođač radova.
Obračun po m</t>
    </r>
    <r>
      <rPr>
        <vertAlign val="superscript"/>
        <sz val="10"/>
        <color theme="1"/>
        <rFont val="Open Sans"/>
        <family val="2"/>
      </rPr>
      <t>3</t>
    </r>
    <r>
      <rPr>
        <sz val="10"/>
        <color theme="1"/>
        <rFont val="Open Sans"/>
        <family val="2"/>
      </rPr>
      <t xml:space="preserve"> iskopa.</t>
    </r>
  </si>
  <si>
    <t>3.4.</t>
  </si>
  <si>
    <t>3.5.</t>
  </si>
  <si>
    <t>Izrada nosivog sloja kamena parkirališta</t>
  </si>
  <si>
    <t>Izrada nosivog sloja od mehanički stabiliziranog drobljenog kamenog materijala. Ovaj sloj ugrađuje se na mjestu parkirališta. Rad obuhvaća nabavu, dobavu i ugradnju drobljenog kamenog materijala veličine zrna 0/63 mm. Zahtjevi kvalitete su: stupanj zbijenosti Sz &gt; 100%, modul stišljivosti Ms &gt; 100 MN/m2. Rad se mjeri u kubičnim metrima za svaku debljinu sloja. Izrada nosivog sloja od drobljenog kamenog materijala 0/63 debljine 30 cm.</t>
  </si>
  <si>
    <t>3.6.</t>
  </si>
  <si>
    <t>3.7.</t>
  </si>
  <si>
    <t>Izrada uzdužnih crta i drugih oznaka na parkingu. Stavkom
obuhvaćeno: nabava, doprema i ugradnja boje te izradu uzdužnih crta na kolniku. Širina crte 15,0cm, boja bijelog  tona,
standardne kakvoće. U cijenu uključeni svi pripremni i
pomoćni radovi, sitan materijal i rad. 
Obračun po m'.</t>
  </si>
  <si>
    <t>3.8.</t>
  </si>
  <si>
    <t xml:space="preserve">Ugradnja betonskih rubnjaka
</t>
  </si>
  <si>
    <t xml:space="preserve">Dobava i ugradnja rubnjaka 18/24 cm. Stavka obuhvaća nabavu i ugradnju betonskog rubnjaka 18/24 cm na prethodno izvedenu podlogu od svježeg betona C12/15 (MB15).
Obračun po m' ugrađenog betonskog rubnjaka. </t>
  </si>
  <si>
    <t xml:space="preserve"> SANACIJA PARKIRALIŠTA  UKUPNO:</t>
  </si>
  <si>
    <r>
      <rPr>
        <u/>
        <sz val="10"/>
        <color theme="1"/>
        <rFont val="Open Sans"/>
        <family val="2"/>
      </rPr>
      <t>Građevina:</t>
    </r>
    <r>
      <rPr>
        <sz val="10"/>
        <color theme="1"/>
        <rFont val="Open Sans"/>
        <family val="2"/>
      </rPr>
      <t xml:space="preserve">   Sanacija puta (duljina cca 360 m, širina 3 m)</t>
    </r>
  </si>
  <si>
    <t>4.</t>
  </si>
  <si>
    <t>SANACIJA PUTA  (duljina cca 360 m, širina 3 m)</t>
  </si>
  <si>
    <t>4.1.</t>
  </si>
  <si>
    <t>4.2.</t>
  </si>
  <si>
    <t>4.3.</t>
  </si>
  <si>
    <t>4.4.</t>
  </si>
  <si>
    <r>
      <t>Izrada nosivog sloja od mehanički stabiliziranog drobljenog kamenog materijala. Ovaj sloj ugrađuje se na mjestu nove kolničke konstrukcije ceste i ugibališta. Rad obuhvaća nabavu, dobavu i ugradnju drobljenog kamenog materijala veličine zrna 0/63 mm. Zahtjevi kvalitete su: stupanj zbijenosti Sz &gt; 100%, modul stišljivosti Ms &gt; 100 MN/m</t>
    </r>
    <r>
      <rPr>
        <vertAlign val="superscript"/>
        <sz val="10"/>
        <color theme="1"/>
        <rFont val="Open Sans"/>
        <family val="2"/>
      </rPr>
      <t>2</t>
    </r>
    <r>
      <rPr>
        <sz val="10"/>
        <color theme="1"/>
        <rFont val="Open Sans"/>
        <family val="2"/>
      </rPr>
      <t>. Rad se mjeri u kubičnim metrima za svaku debljinu sloja. Izrada nosivog sloja od drobljenog kamenog materijala 0/63 debljine 30 cm.</t>
    </r>
  </si>
  <si>
    <t>4.5.</t>
  </si>
  <si>
    <t>REKAPITULACIJA TROŠKOVA</t>
  </si>
  <si>
    <t>SANACIJA PUTA (duljina cca 360 m, širina 3 m)</t>
  </si>
  <si>
    <t>SANACIJA PUTA 110 m</t>
  </si>
  <si>
    <t>PARKIRALIŠTE GROBLJE</t>
  </si>
  <si>
    <t>PARKIRALIŠTE I KOLNI ULAZ NK OMLADINAC</t>
  </si>
  <si>
    <t>SANACIJA PUTA 360 m</t>
  </si>
  <si>
    <t>3.SANACIJA PARKIRALIŠTA NA GROBLJU</t>
  </si>
  <si>
    <t>2.SANACIJA PARKIRALIŠTA I KOLNOG ULAZA NK OMLADINAC</t>
  </si>
  <si>
    <t>4.SANACIJA PUTA (duljina cca 360 m, širina 3 m)</t>
  </si>
  <si>
    <t>PRILOG BROJ III.</t>
  </si>
</sst>
</file>

<file path=xl/styles.xml><?xml version="1.0" encoding="utf-8"?>
<styleSheet xmlns="http://schemas.openxmlformats.org/spreadsheetml/2006/main">
  <numFmts count="4">
    <numFmt numFmtId="164" formatCode="#,##0.00\ &quot;kn&quot;"/>
    <numFmt numFmtId="165" formatCode="[&lt;10]\ 0&quot;.)&quot;;[&gt;99]\ 0&quot;.&quot;0&quot;.&quot;0&quot;.&quot;;\ 0&quot;.&quot;0&quot;.&quot;"/>
    <numFmt numFmtId="166" formatCode="0.0"/>
    <numFmt numFmtId="167" formatCode="#,##0.00\ &quot;kn&quot;;&quot;&quot;;&quot;&quot;"/>
  </numFmts>
  <fonts count="23">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sz val="10"/>
      <color theme="1"/>
      <name val="Calibri"/>
      <family val="2"/>
      <charset val="238"/>
    </font>
    <font>
      <b/>
      <sz val="11"/>
      <color theme="1"/>
      <name val="Calibri"/>
      <family val="2"/>
      <charset val="238"/>
    </font>
    <font>
      <sz val="11"/>
      <color theme="1"/>
      <name val="Calibri"/>
      <family val="2"/>
      <charset val="238"/>
    </font>
    <font>
      <sz val="10"/>
      <name val="Open Sans"/>
      <family val="2"/>
      <charset val="238"/>
    </font>
    <font>
      <sz val="12"/>
      <name val="Open Sans"/>
      <family val="2"/>
      <charset val="238"/>
    </font>
    <font>
      <sz val="11"/>
      <color theme="1"/>
      <name val="Open Sans"/>
      <family val="2"/>
    </font>
    <font>
      <u/>
      <sz val="11"/>
      <color theme="1"/>
      <name val="Open Sans"/>
      <family val="2"/>
    </font>
    <font>
      <sz val="11"/>
      <name val="Open Sans"/>
      <family val="2"/>
    </font>
    <font>
      <u/>
      <sz val="11"/>
      <name val="Open Sans"/>
      <family val="2"/>
    </font>
    <font>
      <sz val="10"/>
      <name val="Open Sans"/>
      <family val="2"/>
    </font>
    <font>
      <b/>
      <u/>
      <sz val="20"/>
      <name val="Open Sans"/>
      <family val="2"/>
    </font>
    <font>
      <b/>
      <sz val="10"/>
      <name val="Open Sans"/>
      <family val="2"/>
    </font>
    <font>
      <sz val="10"/>
      <color theme="1"/>
      <name val="Open Sans"/>
      <family val="2"/>
    </font>
    <font>
      <u/>
      <sz val="10"/>
      <color theme="1"/>
      <name val="Open Sans"/>
      <family val="2"/>
    </font>
    <font>
      <u/>
      <sz val="10"/>
      <name val="Open Sans"/>
      <family val="2"/>
    </font>
    <font>
      <b/>
      <sz val="10"/>
      <color theme="1"/>
      <name val="Open Sans"/>
      <family val="2"/>
    </font>
    <font>
      <vertAlign val="superscript"/>
      <sz val="10"/>
      <color theme="1"/>
      <name val="Open Sans"/>
      <family val="2"/>
    </font>
    <font>
      <sz val="10"/>
      <color rgb="FF000000"/>
      <name val="Open Sans"/>
      <family val="2"/>
    </font>
    <font>
      <b/>
      <sz val="10"/>
      <color rgb="FF000000"/>
      <name val="Open Sans"/>
      <family val="2"/>
    </font>
  </fonts>
  <fills count="3">
    <fill>
      <patternFill patternType="none"/>
    </fill>
    <fill>
      <patternFill patternType="gray125"/>
    </fill>
    <fill>
      <patternFill patternType="solid">
        <fgColor theme="0" tint="-0.249977111117893"/>
        <bgColor indexed="64"/>
      </patternFill>
    </fill>
  </fills>
  <borders count="19">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xf numFmtId="0" fontId="1" fillId="0" borderId="0"/>
    <xf numFmtId="0" fontId="4" fillId="0" borderId="0"/>
    <xf numFmtId="0" fontId="1" fillId="0" borderId="0"/>
  </cellStyleXfs>
  <cellXfs count="150">
    <xf numFmtId="0" fontId="0" fillId="0" borderId="0" xfId="0"/>
    <xf numFmtId="0" fontId="0" fillId="0" borderId="0" xfId="0" applyFill="1"/>
    <xf numFmtId="0" fontId="0" fillId="0" borderId="0" xfId="0" applyFont="1" applyFill="1" applyAlignment="1">
      <alignment horizontal="center" vertical="center"/>
    </xf>
    <xf numFmtId="0" fontId="0" fillId="0" borderId="0" xfId="0" applyFill="1" applyAlignment="1">
      <alignment horizontal="left" vertical="top"/>
    </xf>
    <xf numFmtId="0" fontId="0" fillId="0" borderId="0" xfId="0" applyFill="1" applyAlignment="1">
      <alignment horizontal="center" vertical="center"/>
    </xf>
    <xf numFmtId="4" fontId="0" fillId="0" borderId="0" xfId="0" applyNumberFormat="1" applyFill="1" applyAlignment="1">
      <alignment horizontal="center" vertical="center"/>
    </xf>
    <xf numFmtId="0" fontId="0" fillId="0" borderId="0" xfId="0" applyFont="1" applyFill="1" applyAlignment="1">
      <alignment horizontal="left"/>
    </xf>
    <xf numFmtId="0" fontId="3" fillId="0" borderId="0" xfId="0" applyFont="1" applyFill="1" applyAlignment="1">
      <alignment horizontal="left"/>
    </xf>
    <xf numFmtId="0" fontId="0" fillId="0" borderId="0" xfId="0" applyFont="1" applyFill="1" applyBorder="1" applyAlignment="1">
      <alignment horizontal="left" vertical="top" wrapText="1"/>
    </xf>
    <xf numFmtId="0" fontId="0" fillId="0" borderId="10" xfId="3" applyNumberFormat="1" applyFont="1" applyFill="1" applyBorder="1" applyAlignment="1" applyProtection="1">
      <alignment horizontal="left" vertical="top" wrapText="1"/>
    </xf>
    <xf numFmtId="0" fontId="6" fillId="0" borderId="13" xfId="2" applyFont="1" applyFill="1" applyBorder="1" applyAlignment="1" applyProtection="1">
      <alignment horizontal="center" vertical="center"/>
    </xf>
    <xf numFmtId="164" fontId="0" fillId="0" borderId="0" xfId="0" applyNumberFormat="1"/>
    <xf numFmtId="0" fontId="7" fillId="0" borderId="0" xfId="0" applyFont="1" applyAlignment="1">
      <alignment horizontal="center" vertical="center" wrapText="1"/>
    </xf>
    <xf numFmtId="0" fontId="6" fillId="0" borderId="0" xfId="2" applyFont="1" applyFill="1" applyBorder="1" applyAlignment="1" applyProtection="1">
      <alignment horizontal="center" vertical="center"/>
    </xf>
    <xf numFmtId="0" fontId="0" fillId="0" borderId="0" xfId="3" applyNumberFormat="1" applyFont="1" applyFill="1" applyBorder="1" applyAlignment="1" applyProtection="1">
      <alignment horizontal="left" vertical="top" wrapText="1"/>
    </xf>
    <xf numFmtId="0" fontId="7" fillId="0" borderId="0" xfId="0" applyFont="1"/>
    <xf numFmtId="0" fontId="7" fillId="0" borderId="0" xfId="0" applyFont="1" applyFill="1" applyBorder="1" applyAlignment="1">
      <alignment horizontal="center" vertical="top"/>
    </xf>
    <xf numFmtId="4" fontId="7" fillId="0" borderId="0" xfId="0" applyNumberFormat="1" applyFont="1" applyFill="1" applyBorder="1" applyAlignment="1">
      <alignment horizontal="right" wrapText="1"/>
    </xf>
    <xf numFmtId="0" fontId="7" fillId="0" borderId="0" xfId="0" applyFont="1" applyFill="1" applyBorder="1" applyAlignment="1">
      <alignment horizontal="left" vertical="top"/>
    </xf>
    <xf numFmtId="0" fontId="7" fillId="0" borderId="0" xfId="0" applyFont="1" applyFill="1" applyBorder="1" applyAlignment="1">
      <alignment horizontal="center"/>
    </xf>
    <xf numFmtId="0" fontId="13" fillId="0" borderId="0" xfId="0" applyFont="1" applyFill="1" applyBorder="1" applyAlignment="1">
      <alignment horizontal="center" vertical="top"/>
    </xf>
    <xf numFmtId="0" fontId="13" fillId="0" borderId="0" xfId="0" applyFont="1" applyFill="1" applyBorder="1" applyAlignment="1">
      <alignment horizontal="left" vertical="top" wrapText="1"/>
    </xf>
    <xf numFmtId="0" fontId="13" fillId="0" borderId="0" xfId="0" applyFont="1" applyBorder="1" applyAlignment="1">
      <alignment horizontal="center"/>
    </xf>
    <xf numFmtId="4" fontId="13" fillId="0" borderId="0" xfId="0" applyNumberFormat="1" applyFont="1" applyFill="1" applyBorder="1" applyAlignment="1">
      <alignment horizontal="right" wrapText="1"/>
    </xf>
    <xf numFmtId="0" fontId="13" fillId="0" borderId="0" xfId="0" applyFont="1"/>
    <xf numFmtId="0" fontId="9" fillId="0" borderId="0" xfId="0" applyFont="1"/>
    <xf numFmtId="0" fontId="13" fillId="0" borderId="0" xfId="0" applyFont="1" applyFill="1" applyBorder="1" applyAlignment="1">
      <alignment horizontal="left" vertical="top"/>
    </xf>
    <xf numFmtId="0" fontId="13" fillId="0" borderId="0" xfId="0" applyFont="1" applyFill="1" applyBorder="1" applyAlignment="1">
      <alignment horizontal="center"/>
    </xf>
    <xf numFmtId="0" fontId="15" fillId="0" borderId="0" xfId="0" applyFont="1" applyFill="1" applyBorder="1" applyAlignment="1">
      <alignment horizontal="center" vertical="top"/>
    </xf>
    <xf numFmtId="0" fontId="15" fillId="0" borderId="0" xfId="0" applyFont="1" applyFill="1" applyBorder="1" applyAlignment="1">
      <alignment horizontal="left" vertical="top"/>
    </xf>
    <xf numFmtId="0" fontId="15" fillId="0" borderId="0" xfId="0" applyFont="1" applyFill="1" applyBorder="1" applyAlignment="1">
      <alignment horizontal="center"/>
    </xf>
    <xf numFmtId="4" fontId="15" fillId="0" borderId="0" xfId="0" applyNumberFormat="1" applyFont="1" applyFill="1" applyBorder="1" applyAlignment="1">
      <alignment horizontal="right" wrapText="1"/>
    </xf>
    <xf numFmtId="0" fontId="15" fillId="0" borderId="0" xfId="0" applyFont="1"/>
    <xf numFmtId="0" fontId="16" fillId="0" borderId="0" xfId="0" applyFont="1"/>
    <xf numFmtId="0" fontId="16" fillId="0" borderId="0" xfId="0" applyFont="1" applyFill="1" applyAlignment="1">
      <alignment horizontal="left"/>
    </xf>
    <xf numFmtId="0" fontId="13" fillId="0" borderId="0" xfId="0" applyFont="1" applyFill="1" applyAlignment="1">
      <alignment horizontal="left"/>
    </xf>
    <xf numFmtId="0" fontId="19" fillId="0" borderId="2" xfId="0" applyFont="1" applyFill="1" applyBorder="1" applyAlignment="1">
      <alignment horizontal="center" vertical="center"/>
    </xf>
    <xf numFmtId="0" fontId="16" fillId="0" borderId="0" xfId="0" applyFont="1" applyFill="1"/>
    <xf numFmtId="0" fontId="19" fillId="0" borderId="2" xfId="0" applyFont="1" applyFill="1" applyBorder="1" applyAlignment="1">
      <alignment horizontal="left" vertical="center"/>
    </xf>
    <xf numFmtId="0" fontId="19" fillId="0" borderId="2" xfId="0" applyFont="1" applyFill="1" applyBorder="1" applyAlignment="1">
      <alignment horizontal="center" vertical="center" wrapText="1"/>
    </xf>
    <xf numFmtId="4" fontId="19" fillId="0" borderId="2" xfId="0" applyNumberFormat="1"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wrapText="1"/>
    </xf>
    <xf numFmtId="4" fontId="19" fillId="0" borderId="0" xfId="0" applyNumberFormat="1" applyFont="1" applyFill="1" applyBorder="1" applyAlignment="1">
      <alignment horizontal="center" vertical="center" wrapText="1"/>
    </xf>
    <xf numFmtId="165" fontId="13" fillId="0" borderId="0" xfId="0" applyNumberFormat="1" applyFont="1" applyAlignment="1">
      <alignment horizontal="center" vertical="center"/>
    </xf>
    <xf numFmtId="49" fontId="15" fillId="0" borderId="0" xfId="0" applyNumberFormat="1"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center" vertical="center"/>
    </xf>
    <xf numFmtId="4" fontId="13" fillId="0" borderId="0" xfId="0" applyNumberFormat="1" applyFont="1" applyAlignment="1">
      <alignment horizontal="left" vertical="center"/>
    </xf>
    <xf numFmtId="166" fontId="13" fillId="0" borderId="0" xfId="0" applyNumberFormat="1" applyFont="1" applyAlignment="1">
      <alignment horizontal="center" vertical="center"/>
    </xf>
    <xf numFmtId="167" fontId="13" fillId="0" borderId="0" xfId="0" applyNumberFormat="1" applyFont="1" applyAlignment="1">
      <alignment vertical="center"/>
    </xf>
    <xf numFmtId="0" fontId="16" fillId="0" borderId="0" xfId="0" applyFont="1" applyFill="1" applyBorder="1" applyAlignment="1">
      <alignment horizontal="center" vertical="center"/>
    </xf>
    <xf numFmtId="2" fontId="16" fillId="0" borderId="0" xfId="0" applyNumberFormat="1" applyFont="1" applyFill="1" applyBorder="1" applyAlignment="1">
      <alignment horizontal="center" vertical="center"/>
    </xf>
    <xf numFmtId="4" fontId="16" fillId="0"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0" fontId="16"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6" fillId="0" borderId="0" xfId="0" applyFont="1" applyFill="1" applyBorder="1" applyAlignment="1">
      <alignment vertical="top"/>
    </xf>
    <xf numFmtId="164" fontId="16" fillId="0" borderId="0" xfId="0" applyNumberFormat="1" applyFont="1" applyFill="1"/>
    <xf numFmtId="164" fontId="19" fillId="0" borderId="0" xfId="0" applyNumberFormat="1" applyFont="1" applyFill="1" applyBorder="1" applyAlignment="1">
      <alignment horizontal="center" vertical="center"/>
    </xf>
    <xf numFmtId="4" fontId="16" fillId="0" borderId="0" xfId="0" applyNumberFormat="1" applyFont="1" applyFill="1"/>
    <xf numFmtId="0" fontId="16" fillId="0" borderId="9" xfId="2" applyFont="1" applyFill="1" applyBorder="1" applyAlignment="1" applyProtection="1">
      <alignment horizontal="center" vertical="center"/>
    </xf>
    <xf numFmtId="0" fontId="16" fillId="0" borderId="10" xfId="3" applyNumberFormat="1" applyFont="1" applyFill="1" applyBorder="1" applyAlignment="1" applyProtection="1">
      <alignment horizontal="left" vertical="top" wrapText="1"/>
    </xf>
    <xf numFmtId="0" fontId="13" fillId="0" borderId="0" xfId="0" applyFont="1" applyFill="1" applyAlignment="1">
      <alignment horizontal="left" vertical="center" wrapText="1"/>
    </xf>
    <xf numFmtId="0" fontId="13" fillId="0" borderId="0" xfId="0" applyFont="1" applyFill="1" applyAlignment="1">
      <alignment horizontal="left" vertical="center"/>
    </xf>
    <xf numFmtId="0" fontId="16" fillId="0" borderId="0" xfId="0" applyFont="1" applyFill="1" applyBorder="1"/>
    <xf numFmtId="0" fontId="16" fillId="0" borderId="0" xfId="0" applyFont="1" applyAlignment="1">
      <alignment horizontal="center" vertical="center"/>
    </xf>
    <xf numFmtId="49" fontId="21" fillId="0" borderId="0" xfId="0" applyNumberFormat="1" applyFont="1" applyFill="1" applyBorder="1" applyAlignment="1">
      <alignment horizontal="center" vertical="top" wrapText="1"/>
    </xf>
    <xf numFmtId="0" fontId="16" fillId="0" borderId="0" xfId="0" applyFont="1" applyAlignment="1">
      <alignment horizontal="left" vertical="top" wrapText="1"/>
    </xf>
    <xf numFmtId="0" fontId="21" fillId="0" borderId="0" xfId="0" applyFont="1" applyBorder="1" applyAlignment="1">
      <alignment horizontal="center" wrapText="1"/>
    </xf>
    <xf numFmtId="4" fontId="21" fillId="0" borderId="0" xfId="0" applyNumberFormat="1" applyFont="1" applyFill="1" applyBorder="1" applyAlignment="1">
      <alignment horizontal="center" wrapText="1"/>
    </xf>
    <xf numFmtId="4" fontId="21" fillId="0" borderId="0" xfId="0" applyNumberFormat="1" applyFont="1" applyBorder="1" applyAlignment="1">
      <alignment horizontal="center" wrapText="1"/>
    </xf>
    <xf numFmtId="4" fontId="22" fillId="0" borderId="0" xfId="0" applyNumberFormat="1" applyFont="1" applyBorder="1" applyAlignment="1">
      <alignment horizontal="center"/>
    </xf>
    <xf numFmtId="0" fontId="16" fillId="0" borderId="0" xfId="0" quotePrefix="1" applyFont="1" applyAlignment="1">
      <alignment vertical="center" wrapText="1"/>
    </xf>
    <xf numFmtId="4" fontId="21" fillId="0" borderId="0" xfId="0" applyNumberFormat="1" applyFont="1" applyBorder="1" applyAlignment="1">
      <alignment horizontal="center"/>
    </xf>
    <xf numFmtId="0" fontId="16" fillId="0" borderId="13" xfId="2" applyFont="1" applyFill="1" applyBorder="1" applyAlignment="1" applyProtection="1">
      <alignment horizontal="center" vertical="top"/>
    </xf>
    <xf numFmtId="0" fontId="16" fillId="0" borderId="16" xfId="3" applyNumberFormat="1" applyFont="1" applyFill="1" applyBorder="1" applyAlignment="1" applyProtection="1">
      <alignment horizontal="left" vertical="top" wrapText="1"/>
    </xf>
    <xf numFmtId="0" fontId="16" fillId="0" borderId="0" xfId="0" applyFont="1" applyAlignment="1">
      <alignment vertical="center" wrapText="1"/>
    </xf>
    <xf numFmtId="0" fontId="16" fillId="0" borderId="0" xfId="0" applyFont="1" applyAlignment="1">
      <alignment vertical="top" wrapText="1"/>
    </xf>
    <xf numFmtId="0" fontId="16" fillId="0" borderId="0" xfId="0" applyFont="1" applyFill="1" applyAlignment="1">
      <alignment horizontal="center"/>
    </xf>
    <xf numFmtId="4" fontId="13" fillId="0" borderId="0" xfId="0" applyNumberFormat="1" applyFont="1" applyFill="1" applyAlignment="1">
      <alignment horizontal="center"/>
    </xf>
    <xf numFmtId="0" fontId="9" fillId="0" borderId="0" xfId="0" applyFont="1" applyAlignment="1">
      <alignment horizontal="center"/>
    </xf>
    <xf numFmtId="0" fontId="13" fillId="0" borderId="7" xfId="0" applyFont="1" applyBorder="1" applyAlignment="1">
      <alignment horizontal="left"/>
    </xf>
    <xf numFmtId="0" fontId="13" fillId="0" borderId="8" xfId="0" applyFont="1" applyBorder="1" applyAlignment="1">
      <alignment horizontal="left"/>
    </xf>
    <xf numFmtId="0" fontId="13" fillId="0" borderId="1" xfId="0" applyFont="1" applyBorder="1" applyAlignment="1">
      <alignment horizontal="left"/>
    </xf>
    <xf numFmtId="0" fontId="13" fillId="0" borderId="0" xfId="0" applyFont="1" applyBorder="1" applyAlignment="1">
      <alignment horizontal="left"/>
    </xf>
    <xf numFmtId="0" fontId="8" fillId="0" borderId="0" xfId="0" applyFont="1" applyFill="1" applyBorder="1" applyAlignment="1">
      <alignment horizontal="center" vertical="top"/>
    </xf>
    <xf numFmtId="0" fontId="8" fillId="0" borderId="0" xfId="0" applyFont="1" applyAlignment="1"/>
    <xf numFmtId="0" fontId="7" fillId="0" borderId="0" xfId="0" applyFont="1" applyAlignment="1">
      <alignment horizontal="center" vertical="center" wrapText="1"/>
    </xf>
    <xf numFmtId="0" fontId="9" fillId="0" borderId="0" xfId="0" applyFont="1" applyFill="1" applyAlignment="1">
      <alignment horizontal="left" vertical="center"/>
    </xf>
    <xf numFmtId="0" fontId="11" fillId="0" borderId="0" xfId="0" applyFont="1" applyFill="1" applyAlignment="1">
      <alignment horizontal="left" vertical="center"/>
    </xf>
    <xf numFmtId="0" fontId="13" fillId="0" borderId="7" xfId="0" applyFont="1" applyBorder="1" applyAlignment="1">
      <alignment horizontal="center"/>
    </xf>
    <xf numFmtId="0" fontId="13" fillId="0" borderId="8" xfId="0" applyFont="1" applyBorder="1" applyAlignment="1">
      <alignment horizontal="center"/>
    </xf>
    <xf numFmtId="0" fontId="13" fillId="0" borderId="1" xfId="0" applyFont="1" applyBorder="1" applyAlignment="1">
      <alignment horizontal="center"/>
    </xf>
    <xf numFmtId="0" fontId="14" fillId="0" borderId="0" xfId="0" applyFont="1" applyFill="1" applyBorder="1" applyAlignment="1">
      <alignment horizontal="center" vertical="top"/>
    </xf>
    <xf numFmtId="0" fontId="14" fillId="0" borderId="0" xfId="0" applyFont="1" applyAlignment="1"/>
    <xf numFmtId="0" fontId="13" fillId="0" borderId="0" xfId="0" applyFont="1" applyFill="1" applyBorder="1" applyAlignment="1">
      <alignment horizontal="left" vertical="top" wrapText="1"/>
    </xf>
    <xf numFmtId="0" fontId="19" fillId="2" borderId="7" xfId="2" applyFont="1" applyFill="1" applyBorder="1" applyAlignment="1" applyProtection="1">
      <alignment horizontal="center" vertical="center"/>
    </xf>
    <xf numFmtId="0" fontId="19" fillId="2" borderId="1" xfId="2" applyFont="1" applyFill="1" applyBorder="1" applyAlignment="1" applyProtection="1">
      <alignment horizontal="center" vertical="center"/>
    </xf>
    <xf numFmtId="164" fontId="19" fillId="2" borderId="7" xfId="3" applyNumberFormat="1" applyFont="1" applyFill="1" applyBorder="1" applyAlignment="1" applyProtection="1">
      <alignment horizontal="center" vertical="center"/>
    </xf>
    <xf numFmtId="164" fontId="19" fillId="2" borderId="8" xfId="3" applyNumberFormat="1" applyFont="1" applyFill="1" applyBorder="1" applyAlignment="1" applyProtection="1">
      <alignment horizontal="center" vertical="center"/>
    </xf>
    <xf numFmtId="164" fontId="19" fillId="2" borderId="1" xfId="3" applyNumberFormat="1" applyFont="1" applyFill="1" applyBorder="1" applyAlignment="1" applyProtection="1">
      <alignment horizontal="center" vertical="center"/>
    </xf>
    <xf numFmtId="0" fontId="13" fillId="0" borderId="0" xfId="0" applyFont="1" applyFill="1" applyAlignment="1">
      <alignment horizontal="left" vertical="center" wrapText="1"/>
    </xf>
    <xf numFmtId="0" fontId="16" fillId="0" borderId="0" xfId="0" applyFont="1" applyAlignment="1">
      <alignment horizontal="left" vertical="center" wrapText="1"/>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164" fontId="19" fillId="2" borderId="7" xfId="0" applyNumberFormat="1" applyFont="1" applyFill="1" applyBorder="1" applyAlignment="1">
      <alignment horizontal="center" vertical="center"/>
    </xf>
    <xf numFmtId="164" fontId="19" fillId="2" borderId="8" xfId="0" applyNumberFormat="1" applyFont="1" applyFill="1" applyBorder="1" applyAlignment="1">
      <alignment horizontal="center" vertical="center"/>
    </xf>
    <xf numFmtId="164" fontId="19" fillId="2" borderId="1" xfId="0" applyNumberFormat="1" applyFont="1" applyFill="1" applyBorder="1" applyAlignment="1">
      <alignment horizontal="center" vertical="center"/>
    </xf>
    <xf numFmtId="0" fontId="19" fillId="2" borderId="8" xfId="2" applyFont="1" applyFill="1" applyBorder="1" applyAlignment="1" applyProtection="1">
      <alignment horizontal="center" vertical="center"/>
    </xf>
    <xf numFmtId="164" fontId="16" fillId="0" borderId="11" xfId="3" applyNumberFormat="1" applyFont="1" applyFill="1" applyBorder="1" applyAlignment="1" applyProtection="1">
      <alignment horizontal="center" vertical="center"/>
    </xf>
    <xf numFmtId="0" fontId="16" fillId="0" borderId="9" xfId="3" applyFont="1" applyFill="1" applyBorder="1" applyAlignment="1" applyProtection="1">
      <alignment horizontal="center" vertical="center"/>
    </xf>
    <xf numFmtId="0" fontId="16" fillId="0" borderId="12" xfId="3" applyFont="1" applyFill="1" applyBorder="1" applyAlignment="1" applyProtection="1">
      <alignment horizontal="center" vertical="center"/>
    </xf>
    <xf numFmtId="164" fontId="19" fillId="2" borderId="7" xfId="2" applyNumberFormat="1" applyFont="1" applyFill="1" applyBorder="1" applyAlignment="1" applyProtection="1">
      <alignment horizontal="center" vertical="center"/>
    </xf>
    <xf numFmtId="164" fontId="19" fillId="2" borderId="8" xfId="2" applyNumberFormat="1" applyFont="1" applyFill="1" applyBorder="1" applyAlignment="1" applyProtection="1">
      <alignment horizontal="center" vertical="center"/>
    </xf>
    <xf numFmtId="164" fontId="19" fillId="2" borderId="1" xfId="2" applyNumberFormat="1" applyFont="1" applyFill="1" applyBorder="1" applyAlignment="1" applyProtection="1">
      <alignment horizontal="center" vertical="center"/>
    </xf>
    <xf numFmtId="0" fontId="16" fillId="2" borderId="7" xfId="3" applyNumberFormat="1" applyFont="1" applyFill="1" applyBorder="1" applyAlignment="1" applyProtection="1">
      <alignment horizontal="center" vertical="center" wrapText="1"/>
    </xf>
    <xf numFmtId="0" fontId="16" fillId="2" borderId="1" xfId="3" applyNumberFormat="1" applyFont="1" applyFill="1" applyBorder="1" applyAlignment="1" applyProtection="1">
      <alignment horizontal="center" vertical="center" wrapText="1"/>
    </xf>
    <xf numFmtId="164" fontId="16" fillId="2" borderId="7" xfId="3" applyNumberFormat="1" applyFont="1" applyFill="1" applyBorder="1" applyAlignment="1" applyProtection="1">
      <alignment horizontal="center" vertical="center"/>
    </xf>
    <xf numFmtId="164" fontId="16" fillId="2" borderId="8" xfId="3" applyNumberFormat="1" applyFont="1" applyFill="1" applyBorder="1" applyAlignment="1" applyProtection="1">
      <alignment horizontal="center" vertical="center"/>
    </xf>
    <xf numFmtId="164" fontId="16" fillId="2" borderId="1" xfId="3" applyNumberFormat="1" applyFont="1" applyFill="1" applyBorder="1" applyAlignment="1" applyProtection="1">
      <alignment horizontal="center" vertical="center"/>
    </xf>
    <xf numFmtId="0" fontId="16" fillId="0" borderId="0" xfId="0" applyFont="1" applyFill="1" applyAlignment="1">
      <alignment horizontal="left" vertical="center"/>
    </xf>
    <xf numFmtId="0" fontId="13" fillId="0" borderId="0" xfId="0" applyFont="1" applyFill="1" applyAlignment="1">
      <alignment horizontal="left" vertical="center"/>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5" fillId="0" borderId="0" xfId="0" applyFont="1" applyAlignment="1">
      <alignment horizontal="left" vertical="center" wrapText="1"/>
    </xf>
    <xf numFmtId="164" fontId="16" fillId="0" borderId="17" xfId="3" applyNumberFormat="1" applyFont="1" applyFill="1" applyBorder="1" applyAlignment="1" applyProtection="1">
      <alignment horizontal="center" vertical="top"/>
    </xf>
    <xf numFmtId="0" fontId="16" fillId="0" borderId="13" xfId="3" applyFont="1" applyFill="1" applyBorder="1" applyAlignment="1" applyProtection="1">
      <alignment horizontal="center" vertical="top"/>
    </xf>
    <xf numFmtId="0" fontId="16" fillId="0" borderId="18" xfId="3" applyFont="1" applyFill="1" applyBorder="1" applyAlignment="1" applyProtection="1">
      <alignment horizontal="center" vertical="top"/>
    </xf>
    <xf numFmtId="0" fontId="5" fillId="2" borderId="7" xfId="2" applyFont="1" applyFill="1" applyBorder="1" applyAlignment="1" applyProtection="1">
      <alignment horizontal="center" vertical="center"/>
    </xf>
    <xf numFmtId="0" fontId="5" fillId="2" borderId="1" xfId="2" applyFont="1" applyFill="1" applyBorder="1" applyAlignment="1" applyProtection="1">
      <alignment horizontal="center" vertical="center"/>
    </xf>
    <xf numFmtId="164" fontId="2" fillId="2" borderId="7" xfId="3" applyNumberFormat="1" applyFont="1" applyFill="1" applyBorder="1" applyAlignment="1" applyProtection="1">
      <alignment horizontal="center" vertical="center"/>
    </xf>
    <xf numFmtId="164" fontId="2" fillId="2" borderId="8" xfId="3" applyNumberFormat="1" applyFont="1" applyFill="1" applyBorder="1" applyAlignment="1" applyProtection="1">
      <alignment horizontal="center" vertical="center"/>
    </xf>
    <xf numFmtId="164" fontId="2" fillId="2" borderId="1" xfId="3" applyNumberFormat="1" applyFont="1" applyFill="1" applyBorder="1" applyAlignment="1" applyProtection="1">
      <alignment horizontal="center" vertical="center"/>
    </xf>
    <xf numFmtId="164" fontId="1" fillId="0" borderId="0" xfId="3" applyNumberFormat="1" applyFont="1" applyFill="1" applyBorder="1" applyAlignment="1" applyProtection="1">
      <alignment horizontal="center" vertical="center"/>
    </xf>
    <xf numFmtId="164" fontId="1" fillId="0" borderId="14" xfId="3" applyNumberFormat="1" applyFont="1" applyFill="1" applyBorder="1" applyAlignment="1" applyProtection="1">
      <alignment horizontal="center" vertical="center"/>
    </xf>
    <xf numFmtId="164" fontId="1" fillId="0" borderId="15" xfId="3" applyNumberFormat="1" applyFont="1" applyFill="1" applyBorder="1" applyAlignment="1" applyProtection="1">
      <alignment horizontal="center" vertical="center"/>
    </xf>
    <xf numFmtId="0" fontId="5" fillId="2" borderId="8" xfId="2" applyFont="1" applyFill="1" applyBorder="1" applyAlignment="1" applyProtection="1">
      <alignment horizontal="center" vertical="center"/>
    </xf>
    <xf numFmtId="164" fontId="1" fillId="0" borderId="11" xfId="3" applyNumberFormat="1" applyFont="1" applyFill="1" applyBorder="1" applyAlignment="1" applyProtection="1">
      <alignment horizontal="center" vertical="center"/>
    </xf>
    <xf numFmtId="164" fontId="1" fillId="0" borderId="9" xfId="3" applyNumberFormat="1" applyFont="1" applyFill="1" applyBorder="1" applyAlignment="1" applyProtection="1">
      <alignment horizontal="center" vertical="center"/>
    </xf>
    <xf numFmtId="164" fontId="1" fillId="0" borderId="12" xfId="3" applyNumberFormat="1" applyFont="1" applyFill="1" applyBorder="1" applyAlignment="1" applyProtection="1">
      <alignment horizontal="center" vertical="center"/>
    </xf>
    <xf numFmtId="164" fontId="5" fillId="2" borderId="7" xfId="2" applyNumberFormat="1" applyFont="1" applyFill="1" applyBorder="1" applyAlignment="1" applyProtection="1">
      <alignment horizontal="center" vertical="center"/>
    </xf>
    <xf numFmtId="164" fontId="5" fillId="2" borderId="8" xfId="2" applyNumberFormat="1" applyFont="1" applyFill="1" applyBorder="1" applyAlignment="1" applyProtection="1">
      <alignment horizontal="center" vertical="center"/>
    </xf>
    <xf numFmtId="164" fontId="5" fillId="2" borderId="1" xfId="2" applyNumberFormat="1" applyFont="1" applyFill="1" applyBorder="1" applyAlignment="1" applyProtection="1">
      <alignment horizontal="center" vertical="center"/>
    </xf>
    <xf numFmtId="0" fontId="0" fillId="2" borderId="7" xfId="3" applyNumberFormat="1" applyFont="1" applyFill="1" applyBorder="1" applyAlignment="1" applyProtection="1">
      <alignment horizontal="center" vertical="center" wrapText="1"/>
    </xf>
    <xf numFmtId="0" fontId="0" fillId="2" borderId="1" xfId="3" applyNumberFormat="1" applyFont="1" applyFill="1" applyBorder="1" applyAlignment="1" applyProtection="1">
      <alignment horizontal="center" vertical="center" wrapText="1"/>
    </xf>
    <xf numFmtId="164" fontId="0" fillId="2" borderId="7" xfId="3" applyNumberFormat="1" applyFont="1" applyFill="1" applyBorder="1" applyAlignment="1" applyProtection="1">
      <alignment horizontal="center" vertical="center"/>
    </xf>
    <xf numFmtId="164" fontId="0" fillId="2" borderId="8" xfId="3" applyNumberFormat="1" applyFont="1" applyFill="1" applyBorder="1" applyAlignment="1" applyProtection="1">
      <alignment horizontal="center" vertical="center"/>
    </xf>
    <xf numFmtId="164" fontId="0" fillId="2" borderId="1" xfId="3" applyNumberFormat="1" applyFont="1" applyFill="1" applyBorder="1" applyAlignment="1" applyProtection="1">
      <alignment horizontal="center" vertical="center"/>
    </xf>
  </cellXfs>
  <cellStyles count="4">
    <cellStyle name="Normal 2" xfId="2"/>
    <cellStyle name="Normal 2 2 2" xfId="3"/>
    <cellStyle name="Normal 49" xfId="1"/>
    <cellStyle name="Obič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142875</xdr:rowOff>
    </xdr:from>
    <xdr:to>
      <xdr:col>1</xdr:col>
      <xdr:colOff>914400</xdr:colOff>
      <xdr:row>2</xdr:row>
      <xdr:rowOff>142875</xdr:rowOff>
    </xdr:to>
    <xdr:pic>
      <xdr:nvPicPr>
        <xdr:cNvPr id="4" name="Picture 2" descr="Untitled-16">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80975" y="142875"/>
          <a:ext cx="1343025" cy="381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1</xdr:row>
      <xdr:rowOff>114300</xdr:rowOff>
    </xdr:from>
    <xdr:to>
      <xdr:col>1</xdr:col>
      <xdr:colOff>942975</xdr:colOff>
      <xdr:row>2</xdr:row>
      <xdr:rowOff>114300</xdr:rowOff>
    </xdr:to>
    <xdr:pic>
      <xdr:nvPicPr>
        <xdr:cNvPr id="2" name="Picture 2" descr="Untitled-16">
          <a:extLst>
            <a:ext uri="{FF2B5EF4-FFF2-40B4-BE49-F238E27FC236}">
              <a16:creationId xmlns="" xmlns:a16="http://schemas.microsoft.com/office/drawing/2014/main" id="{24C393E9-DC1C-492D-8E7C-DBC0108899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5250" y="304800"/>
          <a:ext cx="1343025" cy="381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1</xdr:row>
      <xdr:rowOff>114300</xdr:rowOff>
    </xdr:from>
    <xdr:to>
      <xdr:col>1</xdr:col>
      <xdr:colOff>942975</xdr:colOff>
      <xdr:row>2</xdr:row>
      <xdr:rowOff>114300</xdr:rowOff>
    </xdr:to>
    <xdr:pic>
      <xdr:nvPicPr>
        <xdr:cNvPr id="2" name="Picture 2" descr="Untitled-16">
          <a:extLst>
            <a:ext uri="{FF2B5EF4-FFF2-40B4-BE49-F238E27FC236}">
              <a16:creationId xmlns="" xmlns:a16="http://schemas.microsoft.com/office/drawing/2014/main" id="{F2B119E9-B3F1-4A5C-86F5-AEEB63EAC5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5250" y="304800"/>
          <a:ext cx="1343025" cy="381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xdr:col>
      <xdr:colOff>180975</xdr:colOff>
      <xdr:row>40</xdr:row>
      <xdr:rowOff>0</xdr:rowOff>
    </xdr:from>
    <xdr:to>
      <xdr:col>1</xdr:col>
      <xdr:colOff>257175</xdr:colOff>
      <xdr:row>41</xdr:row>
      <xdr:rowOff>0</xdr:rowOff>
    </xdr:to>
    <xdr:sp macro="" textlink="">
      <xdr:nvSpPr>
        <xdr:cNvPr id="3" name="Text Box 29997">
          <a:extLst>
            <a:ext uri="{FF2B5EF4-FFF2-40B4-BE49-F238E27FC236}">
              <a16:creationId xmlns="" xmlns:a16="http://schemas.microsoft.com/office/drawing/2014/main" id="{0EA6E796-D1F7-4EA1-BBC5-4EF00EE2366C}"/>
            </a:ext>
          </a:extLst>
        </xdr:cNvPr>
        <xdr:cNvSpPr txBox="1">
          <a:spLocks noChangeArrowheads="1"/>
        </xdr:cNvSpPr>
      </xdr:nvSpPr>
      <xdr:spPr bwMode="auto">
        <a:xfrm>
          <a:off x="676275" y="13877925"/>
          <a:ext cx="76200" cy="1333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180975</xdr:colOff>
      <xdr:row>40</xdr:row>
      <xdr:rowOff>0</xdr:rowOff>
    </xdr:from>
    <xdr:to>
      <xdr:col>1</xdr:col>
      <xdr:colOff>257175</xdr:colOff>
      <xdr:row>40</xdr:row>
      <xdr:rowOff>38100</xdr:rowOff>
    </xdr:to>
    <xdr:sp macro="" textlink="">
      <xdr:nvSpPr>
        <xdr:cNvPr id="4" name="Text Box 29998">
          <a:extLst>
            <a:ext uri="{FF2B5EF4-FFF2-40B4-BE49-F238E27FC236}">
              <a16:creationId xmlns="" xmlns:a16="http://schemas.microsoft.com/office/drawing/2014/main" id="{2747FDD4-BD9E-424E-9B3D-A28DA3D59E74}"/>
            </a:ext>
          </a:extLst>
        </xdr:cNvPr>
        <xdr:cNvSpPr txBox="1">
          <a:spLocks noChangeArrowheads="1"/>
        </xdr:cNvSpPr>
      </xdr:nvSpPr>
      <xdr:spPr bwMode="auto">
        <a:xfrm>
          <a:off x="676275" y="13877925"/>
          <a:ext cx="762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180975</xdr:colOff>
      <xdr:row>40</xdr:row>
      <xdr:rowOff>0</xdr:rowOff>
    </xdr:from>
    <xdr:to>
      <xdr:col>1</xdr:col>
      <xdr:colOff>257175</xdr:colOff>
      <xdr:row>40</xdr:row>
      <xdr:rowOff>38100</xdr:rowOff>
    </xdr:to>
    <xdr:sp macro="" textlink="">
      <xdr:nvSpPr>
        <xdr:cNvPr id="5" name="Text Box 29999">
          <a:extLst>
            <a:ext uri="{FF2B5EF4-FFF2-40B4-BE49-F238E27FC236}">
              <a16:creationId xmlns="" xmlns:a16="http://schemas.microsoft.com/office/drawing/2014/main" id="{3EBDF9B1-0E68-4FFB-9440-27E787E24705}"/>
            </a:ext>
          </a:extLst>
        </xdr:cNvPr>
        <xdr:cNvSpPr txBox="1">
          <a:spLocks noChangeArrowheads="1"/>
        </xdr:cNvSpPr>
      </xdr:nvSpPr>
      <xdr:spPr bwMode="auto">
        <a:xfrm>
          <a:off x="676275" y="13877925"/>
          <a:ext cx="762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180975</xdr:colOff>
      <xdr:row>40</xdr:row>
      <xdr:rowOff>0</xdr:rowOff>
    </xdr:from>
    <xdr:to>
      <xdr:col>1</xdr:col>
      <xdr:colOff>257175</xdr:colOff>
      <xdr:row>40</xdr:row>
      <xdr:rowOff>38100</xdr:rowOff>
    </xdr:to>
    <xdr:sp macro="" textlink="">
      <xdr:nvSpPr>
        <xdr:cNvPr id="6" name="Text Box 30000">
          <a:extLst>
            <a:ext uri="{FF2B5EF4-FFF2-40B4-BE49-F238E27FC236}">
              <a16:creationId xmlns="" xmlns:a16="http://schemas.microsoft.com/office/drawing/2014/main" id="{0CA1781E-9C73-47CA-9DCD-626C54827682}"/>
            </a:ext>
          </a:extLst>
        </xdr:cNvPr>
        <xdr:cNvSpPr txBox="1">
          <a:spLocks noChangeArrowheads="1"/>
        </xdr:cNvSpPr>
      </xdr:nvSpPr>
      <xdr:spPr bwMode="auto">
        <a:xfrm>
          <a:off x="676275" y="13877925"/>
          <a:ext cx="762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200025</xdr:colOff>
      <xdr:row>40</xdr:row>
      <xdr:rowOff>0</xdr:rowOff>
    </xdr:from>
    <xdr:to>
      <xdr:col>1</xdr:col>
      <xdr:colOff>276225</xdr:colOff>
      <xdr:row>41</xdr:row>
      <xdr:rowOff>0</xdr:rowOff>
    </xdr:to>
    <xdr:sp macro="" textlink="">
      <xdr:nvSpPr>
        <xdr:cNvPr id="7" name="Text Box 30001">
          <a:extLst>
            <a:ext uri="{FF2B5EF4-FFF2-40B4-BE49-F238E27FC236}">
              <a16:creationId xmlns="" xmlns:a16="http://schemas.microsoft.com/office/drawing/2014/main" id="{FEC0ACAB-873B-49D3-B9DF-17C0D87E71DE}"/>
            </a:ext>
          </a:extLst>
        </xdr:cNvPr>
        <xdr:cNvSpPr txBox="1">
          <a:spLocks noChangeArrowheads="1"/>
        </xdr:cNvSpPr>
      </xdr:nvSpPr>
      <xdr:spPr bwMode="auto">
        <a:xfrm>
          <a:off x="695325" y="13877925"/>
          <a:ext cx="76200" cy="1333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180975</xdr:colOff>
      <xdr:row>40</xdr:row>
      <xdr:rowOff>0</xdr:rowOff>
    </xdr:from>
    <xdr:to>
      <xdr:col>1</xdr:col>
      <xdr:colOff>257175</xdr:colOff>
      <xdr:row>41</xdr:row>
      <xdr:rowOff>0</xdr:rowOff>
    </xdr:to>
    <xdr:sp macro="" textlink="">
      <xdr:nvSpPr>
        <xdr:cNvPr id="8" name="Text Box 29997">
          <a:extLst>
            <a:ext uri="{FF2B5EF4-FFF2-40B4-BE49-F238E27FC236}">
              <a16:creationId xmlns="" xmlns:a16="http://schemas.microsoft.com/office/drawing/2014/main" id="{5D36D3F3-5A11-4BEB-BD14-DA01C263D184}"/>
            </a:ext>
          </a:extLst>
        </xdr:cNvPr>
        <xdr:cNvSpPr txBox="1">
          <a:spLocks noChangeArrowheads="1"/>
        </xdr:cNvSpPr>
      </xdr:nvSpPr>
      <xdr:spPr bwMode="auto">
        <a:xfrm>
          <a:off x="676275" y="13877925"/>
          <a:ext cx="76200" cy="1333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180975</xdr:colOff>
      <xdr:row>40</xdr:row>
      <xdr:rowOff>0</xdr:rowOff>
    </xdr:from>
    <xdr:to>
      <xdr:col>1</xdr:col>
      <xdr:colOff>257175</xdr:colOff>
      <xdr:row>40</xdr:row>
      <xdr:rowOff>38100</xdr:rowOff>
    </xdr:to>
    <xdr:sp macro="" textlink="">
      <xdr:nvSpPr>
        <xdr:cNvPr id="9" name="Text Box 29998">
          <a:extLst>
            <a:ext uri="{FF2B5EF4-FFF2-40B4-BE49-F238E27FC236}">
              <a16:creationId xmlns="" xmlns:a16="http://schemas.microsoft.com/office/drawing/2014/main" id="{C66B6228-FAEB-45CF-9A7C-7D6B6537EB3D}"/>
            </a:ext>
          </a:extLst>
        </xdr:cNvPr>
        <xdr:cNvSpPr txBox="1">
          <a:spLocks noChangeArrowheads="1"/>
        </xdr:cNvSpPr>
      </xdr:nvSpPr>
      <xdr:spPr bwMode="auto">
        <a:xfrm>
          <a:off x="676275" y="13877925"/>
          <a:ext cx="762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180975</xdr:colOff>
      <xdr:row>40</xdr:row>
      <xdr:rowOff>0</xdr:rowOff>
    </xdr:from>
    <xdr:to>
      <xdr:col>1</xdr:col>
      <xdr:colOff>257175</xdr:colOff>
      <xdr:row>40</xdr:row>
      <xdr:rowOff>38100</xdr:rowOff>
    </xdr:to>
    <xdr:sp macro="" textlink="">
      <xdr:nvSpPr>
        <xdr:cNvPr id="10" name="Text Box 29999">
          <a:extLst>
            <a:ext uri="{FF2B5EF4-FFF2-40B4-BE49-F238E27FC236}">
              <a16:creationId xmlns="" xmlns:a16="http://schemas.microsoft.com/office/drawing/2014/main" id="{A12D8C11-B6E0-491C-B837-D1BCE7002546}"/>
            </a:ext>
          </a:extLst>
        </xdr:cNvPr>
        <xdr:cNvSpPr txBox="1">
          <a:spLocks noChangeArrowheads="1"/>
        </xdr:cNvSpPr>
      </xdr:nvSpPr>
      <xdr:spPr bwMode="auto">
        <a:xfrm>
          <a:off x="676275" y="13877925"/>
          <a:ext cx="762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180975</xdr:colOff>
      <xdr:row>40</xdr:row>
      <xdr:rowOff>0</xdr:rowOff>
    </xdr:from>
    <xdr:to>
      <xdr:col>1</xdr:col>
      <xdr:colOff>257175</xdr:colOff>
      <xdr:row>40</xdr:row>
      <xdr:rowOff>38100</xdr:rowOff>
    </xdr:to>
    <xdr:sp macro="" textlink="">
      <xdr:nvSpPr>
        <xdr:cNvPr id="11" name="Text Box 30000">
          <a:extLst>
            <a:ext uri="{FF2B5EF4-FFF2-40B4-BE49-F238E27FC236}">
              <a16:creationId xmlns="" xmlns:a16="http://schemas.microsoft.com/office/drawing/2014/main" id="{F4E399BE-4BE1-4A13-8D66-F2BD6C879C9F}"/>
            </a:ext>
          </a:extLst>
        </xdr:cNvPr>
        <xdr:cNvSpPr txBox="1">
          <a:spLocks noChangeArrowheads="1"/>
        </xdr:cNvSpPr>
      </xdr:nvSpPr>
      <xdr:spPr bwMode="auto">
        <a:xfrm>
          <a:off x="676275" y="13877925"/>
          <a:ext cx="762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200025</xdr:colOff>
      <xdr:row>40</xdr:row>
      <xdr:rowOff>0</xdr:rowOff>
    </xdr:from>
    <xdr:to>
      <xdr:col>1</xdr:col>
      <xdr:colOff>276225</xdr:colOff>
      <xdr:row>41</xdr:row>
      <xdr:rowOff>0</xdr:rowOff>
    </xdr:to>
    <xdr:sp macro="" textlink="">
      <xdr:nvSpPr>
        <xdr:cNvPr id="12" name="Text Box 30001">
          <a:extLst>
            <a:ext uri="{FF2B5EF4-FFF2-40B4-BE49-F238E27FC236}">
              <a16:creationId xmlns="" xmlns:a16="http://schemas.microsoft.com/office/drawing/2014/main" id="{A9AA8751-EE8E-4D55-B11D-E2903E0CDD76}"/>
            </a:ext>
          </a:extLst>
        </xdr:cNvPr>
        <xdr:cNvSpPr txBox="1">
          <a:spLocks noChangeArrowheads="1"/>
        </xdr:cNvSpPr>
      </xdr:nvSpPr>
      <xdr:spPr bwMode="auto">
        <a:xfrm>
          <a:off x="695325" y="13877925"/>
          <a:ext cx="76200" cy="1333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1</xdr:row>
      <xdr:rowOff>114300</xdr:rowOff>
    </xdr:from>
    <xdr:to>
      <xdr:col>1</xdr:col>
      <xdr:colOff>942975</xdr:colOff>
      <xdr:row>2</xdr:row>
      <xdr:rowOff>114300</xdr:rowOff>
    </xdr:to>
    <xdr:pic>
      <xdr:nvPicPr>
        <xdr:cNvPr id="2" name="Picture 2" descr="Untitled-16">
          <a:extLst>
            <a:ext uri="{FF2B5EF4-FFF2-40B4-BE49-F238E27FC236}">
              <a16:creationId xmlns="" xmlns:a16="http://schemas.microsoft.com/office/drawing/2014/main" id="{83E246C8-9F54-4D58-98A7-9C5664B16B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5250" y="304800"/>
          <a:ext cx="1343025" cy="381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xdr:col>
      <xdr:colOff>180975</xdr:colOff>
      <xdr:row>41</xdr:row>
      <xdr:rowOff>0</xdr:rowOff>
    </xdr:from>
    <xdr:to>
      <xdr:col>1</xdr:col>
      <xdr:colOff>257175</xdr:colOff>
      <xdr:row>42</xdr:row>
      <xdr:rowOff>0</xdr:rowOff>
    </xdr:to>
    <xdr:sp macro="" textlink="">
      <xdr:nvSpPr>
        <xdr:cNvPr id="3" name="Text Box 29997">
          <a:extLst>
            <a:ext uri="{FF2B5EF4-FFF2-40B4-BE49-F238E27FC236}">
              <a16:creationId xmlns="" xmlns:a16="http://schemas.microsoft.com/office/drawing/2014/main" id="{060ECB73-CED5-40F2-8703-36C55F367124}"/>
            </a:ext>
          </a:extLst>
        </xdr:cNvPr>
        <xdr:cNvSpPr txBox="1">
          <a:spLocks noChangeArrowheads="1"/>
        </xdr:cNvSpPr>
      </xdr:nvSpPr>
      <xdr:spPr bwMode="auto">
        <a:xfrm>
          <a:off x="676275" y="15420975"/>
          <a:ext cx="76200" cy="1524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180975</xdr:colOff>
      <xdr:row>41</xdr:row>
      <xdr:rowOff>0</xdr:rowOff>
    </xdr:from>
    <xdr:to>
      <xdr:col>1</xdr:col>
      <xdr:colOff>257175</xdr:colOff>
      <xdr:row>41</xdr:row>
      <xdr:rowOff>38100</xdr:rowOff>
    </xdr:to>
    <xdr:sp macro="" textlink="">
      <xdr:nvSpPr>
        <xdr:cNvPr id="4" name="Text Box 29998">
          <a:extLst>
            <a:ext uri="{FF2B5EF4-FFF2-40B4-BE49-F238E27FC236}">
              <a16:creationId xmlns="" xmlns:a16="http://schemas.microsoft.com/office/drawing/2014/main" id="{D6E7D8A3-6119-44ED-AEBE-30E14D2EFA70}"/>
            </a:ext>
          </a:extLst>
        </xdr:cNvPr>
        <xdr:cNvSpPr txBox="1">
          <a:spLocks noChangeArrowheads="1"/>
        </xdr:cNvSpPr>
      </xdr:nvSpPr>
      <xdr:spPr bwMode="auto">
        <a:xfrm>
          <a:off x="676275" y="15420975"/>
          <a:ext cx="762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180975</xdr:colOff>
      <xdr:row>41</xdr:row>
      <xdr:rowOff>0</xdr:rowOff>
    </xdr:from>
    <xdr:to>
      <xdr:col>1</xdr:col>
      <xdr:colOff>257175</xdr:colOff>
      <xdr:row>41</xdr:row>
      <xdr:rowOff>38100</xdr:rowOff>
    </xdr:to>
    <xdr:sp macro="" textlink="">
      <xdr:nvSpPr>
        <xdr:cNvPr id="5" name="Text Box 29999">
          <a:extLst>
            <a:ext uri="{FF2B5EF4-FFF2-40B4-BE49-F238E27FC236}">
              <a16:creationId xmlns="" xmlns:a16="http://schemas.microsoft.com/office/drawing/2014/main" id="{937B3B38-03C5-4433-BA82-D3B78A1934ED}"/>
            </a:ext>
          </a:extLst>
        </xdr:cNvPr>
        <xdr:cNvSpPr txBox="1">
          <a:spLocks noChangeArrowheads="1"/>
        </xdr:cNvSpPr>
      </xdr:nvSpPr>
      <xdr:spPr bwMode="auto">
        <a:xfrm>
          <a:off x="676275" y="15420975"/>
          <a:ext cx="762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180975</xdr:colOff>
      <xdr:row>41</xdr:row>
      <xdr:rowOff>0</xdr:rowOff>
    </xdr:from>
    <xdr:to>
      <xdr:col>1</xdr:col>
      <xdr:colOff>257175</xdr:colOff>
      <xdr:row>41</xdr:row>
      <xdr:rowOff>38100</xdr:rowOff>
    </xdr:to>
    <xdr:sp macro="" textlink="">
      <xdr:nvSpPr>
        <xdr:cNvPr id="6" name="Text Box 30000">
          <a:extLst>
            <a:ext uri="{FF2B5EF4-FFF2-40B4-BE49-F238E27FC236}">
              <a16:creationId xmlns="" xmlns:a16="http://schemas.microsoft.com/office/drawing/2014/main" id="{1E0658DB-FDD4-4E88-BBE6-03E96A0C9ECE}"/>
            </a:ext>
          </a:extLst>
        </xdr:cNvPr>
        <xdr:cNvSpPr txBox="1">
          <a:spLocks noChangeArrowheads="1"/>
        </xdr:cNvSpPr>
      </xdr:nvSpPr>
      <xdr:spPr bwMode="auto">
        <a:xfrm>
          <a:off x="676275" y="15420975"/>
          <a:ext cx="762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200025</xdr:colOff>
      <xdr:row>41</xdr:row>
      <xdr:rowOff>0</xdr:rowOff>
    </xdr:from>
    <xdr:to>
      <xdr:col>1</xdr:col>
      <xdr:colOff>276225</xdr:colOff>
      <xdr:row>42</xdr:row>
      <xdr:rowOff>0</xdr:rowOff>
    </xdr:to>
    <xdr:sp macro="" textlink="">
      <xdr:nvSpPr>
        <xdr:cNvPr id="7" name="Text Box 30001">
          <a:extLst>
            <a:ext uri="{FF2B5EF4-FFF2-40B4-BE49-F238E27FC236}">
              <a16:creationId xmlns="" xmlns:a16="http://schemas.microsoft.com/office/drawing/2014/main" id="{4A54973B-88DF-45A0-B720-B24BFD3E884D}"/>
            </a:ext>
          </a:extLst>
        </xdr:cNvPr>
        <xdr:cNvSpPr txBox="1">
          <a:spLocks noChangeArrowheads="1"/>
        </xdr:cNvSpPr>
      </xdr:nvSpPr>
      <xdr:spPr bwMode="auto">
        <a:xfrm>
          <a:off x="695325" y="15420975"/>
          <a:ext cx="76200" cy="1524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180975</xdr:colOff>
      <xdr:row>41</xdr:row>
      <xdr:rowOff>0</xdr:rowOff>
    </xdr:from>
    <xdr:to>
      <xdr:col>1</xdr:col>
      <xdr:colOff>257175</xdr:colOff>
      <xdr:row>42</xdr:row>
      <xdr:rowOff>0</xdr:rowOff>
    </xdr:to>
    <xdr:sp macro="" textlink="">
      <xdr:nvSpPr>
        <xdr:cNvPr id="8" name="Text Box 29997">
          <a:extLst>
            <a:ext uri="{FF2B5EF4-FFF2-40B4-BE49-F238E27FC236}">
              <a16:creationId xmlns="" xmlns:a16="http://schemas.microsoft.com/office/drawing/2014/main" id="{74C8DC34-30AC-4E83-9FEB-D35FBF514B50}"/>
            </a:ext>
          </a:extLst>
        </xdr:cNvPr>
        <xdr:cNvSpPr txBox="1">
          <a:spLocks noChangeArrowheads="1"/>
        </xdr:cNvSpPr>
      </xdr:nvSpPr>
      <xdr:spPr bwMode="auto">
        <a:xfrm>
          <a:off x="676275" y="15420975"/>
          <a:ext cx="76200" cy="1524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180975</xdr:colOff>
      <xdr:row>41</xdr:row>
      <xdr:rowOff>0</xdr:rowOff>
    </xdr:from>
    <xdr:to>
      <xdr:col>1</xdr:col>
      <xdr:colOff>257175</xdr:colOff>
      <xdr:row>41</xdr:row>
      <xdr:rowOff>38100</xdr:rowOff>
    </xdr:to>
    <xdr:sp macro="" textlink="">
      <xdr:nvSpPr>
        <xdr:cNvPr id="9" name="Text Box 29998">
          <a:extLst>
            <a:ext uri="{FF2B5EF4-FFF2-40B4-BE49-F238E27FC236}">
              <a16:creationId xmlns="" xmlns:a16="http://schemas.microsoft.com/office/drawing/2014/main" id="{A074FD2E-A64D-44F6-AF61-5FBCBCF604AD}"/>
            </a:ext>
          </a:extLst>
        </xdr:cNvPr>
        <xdr:cNvSpPr txBox="1">
          <a:spLocks noChangeArrowheads="1"/>
        </xdr:cNvSpPr>
      </xdr:nvSpPr>
      <xdr:spPr bwMode="auto">
        <a:xfrm>
          <a:off x="676275" y="15420975"/>
          <a:ext cx="762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180975</xdr:colOff>
      <xdr:row>41</xdr:row>
      <xdr:rowOff>0</xdr:rowOff>
    </xdr:from>
    <xdr:to>
      <xdr:col>1</xdr:col>
      <xdr:colOff>257175</xdr:colOff>
      <xdr:row>41</xdr:row>
      <xdr:rowOff>38100</xdr:rowOff>
    </xdr:to>
    <xdr:sp macro="" textlink="">
      <xdr:nvSpPr>
        <xdr:cNvPr id="10" name="Text Box 29999">
          <a:extLst>
            <a:ext uri="{FF2B5EF4-FFF2-40B4-BE49-F238E27FC236}">
              <a16:creationId xmlns="" xmlns:a16="http://schemas.microsoft.com/office/drawing/2014/main" id="{6A751A29-2181-4406-A4C2-535382E5F1AA}"/>
            </a:ext>
          </a:extLst>
        </xdr:cNvPr>
        <xdr:cNvSpPr txBox="1">
          <a:spLocks noChangeArrowheads="1"/>
        </xdr:cNvSpPr>
      </xdr:nvSpPr>
      <xdr:spPr bwMode="auto">
        <a:xfrm>
          <a:off x="676275" y="15420975"/>
          <a:ext cx="762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180975</xdr:colOff>
      <xdr:row>41</xdr:row>
      <xdr:rowOff>0</xdr:rowOff>
    </xdr:from>
    <xdr:to>
      <xdr:col>1</xdr:col>
      <xdr:colOff>257175</xdr:colOff>
      <xdr:row>41</xdr:row>
      <xdr:rowOff>38100</xdr:rowOff>
    </xdr:to>
    <xdr:sp macro="" textlink="">
      <xdr:nvSpPr>
        <xdr:cNvPr id="11" name="Text Box 30000">
          <a:extLst>
            <a:ext uri="{FF2B5EF4-FFF2-40B4-BE49-F238E27FC236}">
              <a16:creationId xmlns="" xmlns:a16="http://schemas.microsoft.com/office/drawing/2014/main" id="{7095937D-9BD6-41C6-83BC-6635B6535EFC}"/>
            </a:ext>
          </a:extLst>
        </xdr:cNvPr>
        <xdr:cNvSpPr txBox="1">
          <a:spLocks noChangeArrowheads="1"/>
        </xdr:cNvSpPr>
      </xdr:nvSpPr>
      <xdr:spPr bwMode="auto">
        <a:xfrm>
          <a:off x="676275" y="15420975"/>
          <a:ext cx="762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200025</xdr:colOff>
      <xdr:row>41</xdr:row>
      <xdr:rowOff>0</xdr:rowOff>
    </xdr:from>
    <xdr:to>
      <xdr:col>1</xdr:col>
      <xdr:colOff>276225</xdr:colOff>
      <xdr:row>42</xdr:row>
      <xdr:rowOff>0</xdr:rowOff>
    </xdr:to>
    <xdr:sp macro="" textlink="">
      <xdr:nvSpPr>
        <xdr:cNvPr id="12" name="Text Box 30001">
          <a:extLst>
            <a:ext uri="{FF2B5EF4-FFF2-40B4-BE49-F238E27FC236}">
              <a16:creationId xmlns="" xmlns:a16="http://schemas.microsoft.com/office/drawing/2014/main" id="{4A6C229E-E887-4308-9095-5D5D7CB1ACEF}"/>
            </a:ext>
          </a:extLst>
        </xdr:cNvPr>
        <xdr:cNvSpPr txBox="1">
          <a:spLocks noChangeArrowheads="1"/>
        </xdr:cNvSpPr>
      </xdr:nvSpPr>
      <xdr:spPr bwMode="auto">
        <a:xfrm>
          <a:off x="695325" y="15420975"/>
          <a:ext cx="76200" cy="1524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180975</xdr:colOff>
      <xdr:row>44</xdr:row>
      <xdr:rowOff>0</xdr:rowOff>
    </xdr:from>
    <xdr:to>
      <xdr:col>1</xdr:col>
      <xdr:colOff>257175</xdr:colOff>
      <xdr:row>45</xdr:row>
      <xdr:rowOff>0</xdr:rowOff>
    </xdr:to>
    <xdr:sp macro="" textlink="">
      <xdr:nvSpPr>
        <xdr:cNvPr id="13" name="Text Box 29997">
          <a:extLst>
            <a:ext uri="{FF2B5EF4-FFF2-40B4-BE49-F238E27FC236}">
              <a16:creationId xmlns="" xmlns:a16="http://schemas.microsoft.com/office/drawing/2014/main" id="{7297CAFF-257E-4F7A-A850-22FA5BB75F04}"/>
            </a:ext>
          </a:extLst>
        </xdr:cNvPr>
        <xdr:cNvSpPr txBox="1">
          <a:spLocks noChangeArrowheads="1"/>
        </xdr:cNvSpPr>
      </xdr:nvSpPr>
      <xdr:spPr bwMode="auto">
        <a:xfrm>
          <a:off x="676275" y="17345025"/>
          <a:ext cx="76200" cy="952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180975</xdr:colOff>
      <xdr:row>44</xdr:row>
      <xdr:rowOff>0</xdr:rowOff>
    </xdr:from>
    <xdr:to>
      <xdr:col>1</xdr:col>
      <xdr:colOff>257175</xdr:colOff>
      <xdr:row>44</xdr:row>
      <xdr:rowOff>38100</xdr:rowOff>
    </xdr:to>
    <xdr:sp macro="" textlink="">
      <xdr:nvSpPr>
        <xdr:cNvPr id="14" name="Text Box 29998">
          <a:extLst>
            <a:ext uri="{FF2B5EF4-FFF2-40B4-BE49-F238E27FC236}">
              <a16:creationId xmlns="" xmlns:a16="http://schemas.microsoft.com/office/drawing/2014/main" id="{308DF26A-A20C-43E3-922E-1480E944DC9E}"/>
            </a:ext>
          </a:extLst>
        </xdr:cNvPr>
        <xdr:cNvSpPr txBox="1">
          <a:spLocks noChangeArrowheads="1"/>
        </xdr:cNvSpPr>
      </xdr:nvSpPr>
      <xdr:spPr bwMode="auto">
        <a:xfrm>
          <a:off x="676275" y="17345025"/>
          <a:ext cx="762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180975</xdr:colOff>
      <xdr:row>44</xdr:row>
      <xdr:rowOff>0</xdr:rowOff>
    </xdr:from>
    <xdr:to>
      <xdr:col>1</xdr:col>
      <xdr:colOff>257175</xdr:colOff>
      <xdr:row>44</xdr:row>
      <xdr:rowOff>38100</xdr:rowOff>
    </xdr:to>
    <xdr:sp macro="" textlink="">
      <xdr:nvSpPr>
        <xdr:cNvPr id="15" name="Text Box 29999">
          <a:extLst>
            <a:ext uri="{FF2B5EF4-FFF2-40B4-BE49-F238E27FC236}">
              <a16:creationId xmlns="" xmlns:a16="http://schemas.microsoft.com/office/drawing/2014/main" id="{74B97144-9E4C-4BA6-8F46-562395504B9A}"/>
            </a:ext>
          </a:extLst>
        </xdr:cNvPr>
        <xdr:cNvSpPr txBox="1">
          <a:spLocks noChangeArrowheads="1"/>
        </xdr:cNvSpPr>
      </xdr:nvSpPr>
      <xdr:spPr bwMode="auto">
        <a:xfrm>
          <a:off x="676275" y="17345025"/>
          <a:ext cx="762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180975</xdr:colOff>
      <xdr:row>44</xdr:row>
      <xdr:rowOff>0</xdr:rowOff>
    </xdr:from>
    <xdr:to>
      <xdr:col>1</xdr:col>
      <xdr:colOff>257175</xdr:colOff>
      <xdr:row>44</xdr:row>
      <xdr:rowOff>38100</xdr:rowOff>
    </xdr:to>
    <xdr:sp macro="" textlink="">
      <xdr:nvSpPr>
        <xdr:cNvPr id="16" name="Text Box 30000">
          <a:extLst>
            <a:ext uri="{FF2B5EF4-FFF2-40B4-BE49-F238E27FC236}">
              <a16:creationId xmlns="" xmlns:a16="http://schemas.microsoft.com/office/drawing/2014/main" id="{B9E49141-BE83-4651-86C3-A1FF64A6A8CC}"/>
            </a:ext>
          </a:extLst>
        </xdr:cNvPr>
        <xdr:cNvSpPr txBox="1">
          <a:spLocks noChangeArrowheads="1"/>
        </xdr:cNvSpPr>
      </xdr:nvSpPr>
      <xdr:spPr bwMode="auto">
        <a:xfrm>
          <a:off x="676275" y="17345025"/>
          <a:ext cx="762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200025</xdr:colOff>
      <xdr:row>44</xdr:row>
      <xdr:rowOff>0</xdr:rowOff>
    </xdr:from>
    <xdr:to>
      <xdr:col>1</xdr:col>
      <xdr:colOff>276225</xdr:colOff>
      <xdr:row>45</xdr:row>
      <xdr:rowOff>0</xdr:rowOff>
    </xdr:to>
    <xdr:sp macro="" textlink="">
      <xdr:nvSpPr>
        <xdr:cNvPr id="17" name="Text Box 30001">
          <a:extLst>
            <a:ext uri="{FF2B5EF4-FFF2-40B4-BE49-F238E27FC236}">
              <a16:creationId xmlns="" xmlns:a16="http://schemas.microsoft.com/office/drawing/2014/main" id="{D74DFF12-BBEE-4C51-B13F-0AFBA29E348A}"/>
            </a:ext>
          </a:extLst>
        </xdr:cNvPr>
        <xdr:cNvSpPr txBox="1">
          <a:spLocks noChangeArrowheads="1"/>
        </xdr:cNvSpPr>
      </xdr:nvSpPr>
      <xdr:spPr bwMode="auto">
        <a:xfrm>
          <a:off x="695325" y="17345025"/>
          <a:ext cx="76200" cy="952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180975</xdr:colOff>
      <xdr:row>44</xdr:row>
      <xdr:rowOff>0</xdr:rowOff>
    </xdr:from>
    <xdr:to>
      <xdr:col>1</xdr:col>
      <xdr:colOff>257175</xdr:colOff>
      <xdr:row>45</xdr:row>
      <xdr:rowOff>0</xdr:rowOff>
    </xdr:to>
    <xdr:sp macro="" textlink="">
      <xdr:nvSpPr>
        <xdr:cNvPr id="18" name="Text Box 29997">
          <a:extLst>
            <a:ext uri="{FF2B5EF4-FFF2-40B4-BE49-F238E27FC236}">
              <a16:creationId xmlns="" xmlns:a16="http://schemas.microsoft.com/office/drawing/2014/main" id="{E991516D-82ED-4A90-ADB0-960420CFBCF3}"/>
            </a:ext>
          </a:extLst>
        </xdr:cNvPr>
        <xdr:cNvSpPr txBox="1">
          <a:spLocks noChangeArrowheads="1"/>
        </xdr:cNvSpPr>
      </xdr:nvSpPr>
      <xdr:spPr bwMode="auto">
        <a:xfrm>
          <a:off x="676275" y="17345025"/>
          <a:ext cx="76200" cy="952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180975</xdr:colOff>
      <xdr:row>44</xdr:row>
      <xdr:rowOff>0</xdr:rowOff>
    </xdr:from>
    <xdr:to>
      <xdr:col>1</xdr:col>
      <xdr:colOff>257175</xdr:colOff>
      <xdr:row>44</xdr:row>
      <xdr:rowOff>38100</xdr:rowOff>
    </xdr:to>
    <xdr:sp macro="" textlink="">
      <xdr:nvSpPr>
        <xdr:cNvPr id="19" name="Text Box 29998">
          <a:extLst>
            <a:ext uri="{FF2B5EF4-FFF2-40B4-BE49-F238E27FC236}">
              <a16:creationId xmlns="" xmlns:a16="http://schemas.microsoft.com/office/drawing/2014/main" id="{916EF3ED-BE29-4A00-ADD4-AE7F134F1E3D}"/>
            </a:ext>
          </a:extLst>
        </xdr:cNvPr>
        <xdr:cNvSpPr txBox="1">
          <a:spLocks noChangeArrowheads="1"/>
        </xdr:cNvSpPr>
      </xdr:nvSpPr>
      <xdr:spPr bwMode="auto">
        <a:xfrm>
          <a:off x="676275" y="17345025"/>
          <a:ext cx="762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180975</xdr:colOff>
      <xdr:row>44</xdr:row>
      <xdr:rowOff>0</xdr:rowOff>
    </xdr:from>
    <xdr:to>
      <xdr:col>1</xdr:col>
      <xdr:colOff>257175</xdr:colOff>
      <xdr:row>44</xdr:row>
      <xdr:rowOff>38100</xdr:rowOff>
    </xdr:to>
    <xdr:sp macro="" textlink="">
      <xdr:nvSpPr>
        <xdr:cNvPr id="20" name="Text Box 29999">
          <a:extLst>
            <a:ext uri="{FF2B5EF4-FFF2-40B4-BE49-F238E27FC236}">
              <a16:creationId xmlns="" xmlns:a16="http://schemas.microsoft.com/office/drawing/2014/main" id="{879192EE-79A1-41D3-8BD7-6C09B861D36A}"/>
            </a:ext>
          </a:extLst>
        </xdr:cNvPr>
        <xdr:cNvSpPr txBox="1">
          <a:spLocks noChangeArrowheads="1"/>
        </xdr:cNvSpPr>
      </xdr:nvSpPr>
      <xdr:spPr bwMode="auto">
        <a:xfrm>
          <a:off x="676275" y="17345025"/>
          <a:ext cx="762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180975</xdr:colOff>
      <xdr:row>44</xdr:row>
      <xdr:rowOff>0</xdr:rowOff>
    </xdr:from>
    <xdr:to>
      <xdr:col>1</xdr:col>
      <xdr:colOff>257175</xdr:colOff>
      <xdr:row>44</xdr:row>
      <xdr:rowOff>38100</xdr:rowOff>
    </xdr:to>
    <xdr:sp macro="" textlink="">
      <xdr:nvSpPr>
        <xdr:cNvPr id="21" name="Text Box 30000">
          <a:extLst>
            <a:ext uri="{FF2B5EF4-FFF2-40B4-BE49-F238E27FC236}">
              <a16:creationId xmlns="" xmlns:a16="http://schemas.microsoft.com/office/drawing/2014/main" id="{82B71FDE-E3E5-4CA7-B0C7-8B8706086E69}"/>
            </a:ext>
          </a:extLst>
        </xdr:cNvPr>
        <xdr:cNvSpPr txBox="1">
          <a:spLocks noChangeArrowheads="1"/>
        </xdr:cNvSpPr>
      </xdr:nvSpPr>
      <xdr:spPr bwMode="auto">
        <a:xfrm>
          <a:off x="676275" y="17345025"/>
          <a:ext cx="762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twoCellAnchor>
    <xdr:from>
      <xdr:col>1</xdr:col>
      <xdr:colOff>200025</xdr:colOff>
      <xdr:row>44</xdr:row>
      <xdr:rowOff>0</xdr:rowOff>
    </xdr:from>
    <xdr:to>
      <xdr:col>1</xdr:col>
      <xdr:colOff>276225</xdr:colOff>
      <xdr:row>45</xdr:row>
      <xdr:rowOff>0</xdr:rowOff>
    </xdr:to>
    <xdr:sp macro="" textlink="">
      <xdr:nvSpPr>
        <xdr:cNvPr id="22" name="Text Box 30001">
          <a:extLst>
            <a:ext uri="{FF2B5EF4-FFF2-40B4-BE49-F238E27FC236}">
              <a16:creationId xmlns="" xmlns:a16="http://schemas.microsoft.com/office/drawing/2014/main" id="{D9D07314-8C24-4D9E-9B98-2547AC398D4E}"/>
            </a:ext>
          </a:extLst>
        </xdr:cNvPr>
        <xdr:cNvSpPr txBox="1">
          <a:spLocks noChangeArrowheads="1"/>
        </xdr:cNvSpPr>
      </xdr:nvSpPr>
      <xdr:spPr bwMode="auto">
        <a:xfrm>
          <a:off x="695325" y="17345025"/>
          <a:ext cx="76200" cy="952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hr-H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1</xdr:row>
      <xdr:rowOff>114300</xdr:rowOff>
    </xdr:from>
    <xdr:to>
      <xdr:col>1</xdr:col>
      <xdr:colOff>942975</xdr:colOff>
      <xdr:row>2</xdr:row>
      <xdr:rowOff>114300</xdr:rowOff>
    </xdr:to>
    <xdr:pic>
      <xdr:nvPicPr>
        <xdr:cNvPr id="4" name="Picture 2" descr="Untitled-16">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5250" y="304800"/>
          <a:ext cx="1343025" cy="381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1</xdr:col>
      <xdr:colOff>1003300</xdr:colOff>
      <xdr:row>2</xdr:row>
      <xdr:rowOff>50800</xdr:rowOff>
    </xdr:to>
    <xdr:pic>
      <xdr:nvPicPr>
        <xdr:cNvPr id="2" name="Picture 2" descr="Untitled-16">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0800" y="50800"/>
          <a:ext cx="1346200" cy="381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F49"/>
  <sheetViews>
    <sheetView view="pageBreakPreview" topLeftCell="A16" zoomScaleNormal="100" zoomScaleSheetLayoutView="100" workbookViewId="0">
      <selection activeCell="B20" sqref="B20"/>
    </sheetView>
  </sheetViews>
  <sheetFormatPr defaultRowHeight="15"/>
  <cols>
    <col min="2" max="2" width="66" bestFit="1" customWidth="1"/>
    <col min="5" max="5" width="9.42578125" customWidth="1"/>
  </cols>
  <sheetData>
    <row r="1" spans="1:6" ht="15.75" customHeight="1">
      <c r="A1" s="89" t="s">
        <v>22</v>
      </c>
      <c r="B1" s="89"/>
      <c r="C1" s="89"/>
      <c r="D1" s="89"/>
      <c r="E1" s="15"/>
    </row>
    <row r="2" spans="1:6">
      <c r="A2" s="89"/>
      <c r="B2" s="89"/>
      <c r="C2" s="89"/>
      <c r="D2" s="89"/>
      <c r="E2" s="15"/>
    </row>
    <row r="3" spans="1:6">
      <c r="A3" s="89"/>
      <c r="B3" s="89"/>
      <c r="C3" s="89"/>
      <c r="D3" s="89"/>
      <c r="E3" s="15"/>
    </row>
    <row r="4" spans="1:6">
      <c r="A4" s="12"/>
      <c r="B4" s="12"/>
      <c r="C4" s="12"/>
      <c r="D4" s="12"/>
      <c r="E4" s="15"/>
    </row>
    <row r="5" spans="1:6">
      <c r="A5" s="90" t="s">
        <v>42</v>
      </c>
      <c r="B5" s="90"/>
      <c r="C5" s="90"/>
      <c r="D5" s="90"/>
      <c r="E5" s="90"/>
      <c r="F5" s="90"/>
    </row>
    <row r="6" spans="1:6">
      <c r="A6" s="90" t="s">
        <v>43</v>
      </c>
      <c r="B6" s="90"/>
      <c r="C6" s="90"/>
      <c r="D6" s="90"/>
      <c r="E6" s="90"/>
      <c r="F6" s="90"/>
    </row>
    <row r="7" spans="1:6">
      <c r="A7" s="91" t="s">
        <v>44</v>
      </c>
      <c r="B7" s="91"/>
      <c r="C7" s="91"/>
      <c r="D7" s="91"/>
      <c r="E7" s="91"/>
      <c r="F7" s="91"/>
    </row>
    <row r="8" spans="1:6">
      <c r="A8" s="20"/>
      <c r="B8" s="21"/>
      <c r="C8" s="22"/>
      <c r="D8" s="23"/>
      <c r="E8" s="24"/>
      <c r="F8" s="25"/>
    </row>
    <row r="9" spans="1:6">
      <c r="A9" s="20"/>
      <c r="B9" s="21"/>
      <c r="C9" s="22"/>
      <c r="D9" s="23"/>
      <c r="E9" s="24"/>
      <c r="F9" s="25"/>
    </row>
    <row r="10" spans="1:6">
      <c r="A10" s="20"/>
      <c r="B10" s="21"/>
      <c r="C10" s="22"/>
      <c r="D10" s="23"/>
      <c r="E10" s="24"/>
      <c r="F10" s="25"/>
    </row>
    <row r="11" spans="1:6">
      <c r="A11" s="20"/>
      <c r="B11" s="21"/>
      <c r="C11" s="22"/>
      <c r="D11" s="23"/>
      <c r="E11" s="24"/>
      <c r="F11" s="25"/>
    </row>
    <row r="12" spans="1:6" ht="36" customHeight="1">
      <c r="A12" s="97" t="s">
        <v>29</v>
      </c>
      <c r="B12" s="97"/>
      <c r="C12" s="97"/>
      <c r="D12" s="97"/>
      <c r="E12" s="24"/>
      <c r="F12" s="25"/>
    </row>
    <row r="13" spans="1:6">
      <c r="A13" s="20"/>
      <c r="B13" s="21"/>
      <c r="C13" s="22"/>
      <c r="D13" s="23"/>
      <c r="E13" s="24"/>
      <c r="F13" s="25"/>
    </row>
    <row r="14" spans="1:6">
      <c r="A14" s="20"/>
      <c r="B14" s="21"/>
      <c r="C14" s="22"/>
      <c r="D14" s="23"/>
      <c r="E14" s="24"/>
      <c r="F14" s="25"/>
    </row>
    <row r="15" spans="1:6">
      <c r="A15" s="20"/>
      <c r="B15" s="21"/>
      <c r="C15" s="22"/>
      <c r="D15" s="23"/>
      <c r="E15" s="24"/>
      <c r="F15" s="25"/>
    </row>
    <row r="16" spans="1:6">
      <c r="A16" s="20"/>
      <c r="B16" s="21"/>
      <c r="C16" s="22"/>
      <c r="D16" s="23"/>
      <c r="E16" s="24"/>
      <c r="F16" s="25"/>
    </row>
    <row r="17" spans="1:6" ht="26.25">
      <c r="A17" s="95" t="s">
        <v>106</v>
      </c>
      <c r="B17" s="95"/>
      <c r="C17" s="95"/>
      <c r="D17" s="95"/>
      <c r="E17" s="25"/>
    </row>
    <row r="18" spans="1:6">
      <c r="A18" s="20"/>
      <c r="B18" s="26"/>
      <c r="C18" s="27"/>
      <c r="D18" s="23"/>
      <c r="E18" s="24"/>
      <c r="F18" s="25"/>
    </row>
    <row r="19" spans="1:6">
      <c r="A19" s="20"/>
      <c r="B19" s="26"/>
      <c r="C19" s="27"/>
      <c r="D19" s="23"/>
      <c r="E19" s="24"/>
      <c r="F19" s="25"/>
    </row>
    <row r="20" spans="1:6">
      <c r="A20" s="20"/>
      <c r="B20" s="26"/>
      <c r="C20" s="27"/>
      <c r="D20" s="23"/>
      <c r="E20" s="24"/>
      <c r="F20" s="25"/>
    </row>
    <row r="21" spans="1:6" ht="26.25">
      <c r="A21" s="95" t="s">
        <v>24</v>
      </c>
      <c r="B21" s="96"/>
      <c r="C21" s="96"/>
      <c r="D21" s="96"/>
      <c r="E21" s="24"/>
      <c r="F21" s="25"/>
    </row>
    <row r="22" spans="1:6">
      <c r="A22" s="24"/>
      <c r="B22" s="24"/>
      <c r="C22" s="24"/>
      <c r="D22" s="24"/>
      <c r="E22" s="24"/>
      <c r="F22" s="25"/>
    </row>
    <row r="23" spans="1:6" ht="15.75" thickBot="1">
      <c r="A23" s="24"/>
      <c r="B23" s="24"/>
      <c r="C23" s="24"/>
      <c r="D23" s="24"/>
      <c r="E23" s="24"/>
      <c r="F23" s="25"/>
    </row>
    <row r="24" spans="1:6" ht="15.75" thickBot="1">
      <c r="A24" s="83"/>
      <c r="B24" s="84"/>
      <c r="C24" s="84"/>
      <c r="D24" s="85"/>
      <c r="E24" s="24"/>
      <c r="F24" s="82"/>
    </row>
    <row r="25" spans="1:6">
      <c r="A25" s="86"/>
      <c r="B25" s="26" t="s">
        <v>28</v>
      </c>
      <c r="C25" s="86"/>
      <c r="D25" s="86"/>
      <c r="E25" s="24"/>
      <c r="F25" s="82"/>
    </row>
    <row r="26" spans="1:6">
      <c r="A26" s="26"/>
      <c r="B26" s="26" t="s">
        <v>104</v>
      </c>
      <c r="C26" s="26"/>
      <c r="D26" s="26"/>
      <c r="E26" s="24"/>
      <c r="F26" s="25"/>
    </row>
    <row r="27" spans="1:6">
      <c r="A27" s="26"/>
      <c r="B27" s="26" t="s">
        <v>103</v>
      </c>
      <c r="C27" s="26"/>
      <c r="D27" s="26"/>
      <c r="E27" s="24"/>
      <c r="F27" s="25"/>
    </row>
    <row r="28" spans="1:6">
      <c r="A28" s="26"/>
      <c r="B28" s="26" t="s">
        <v>105</v>
      </c>
      <c r="C28" s="26"/>
      <c r="D28" s="26"/>
      <c r="E28" s="24"/>
      <c r="F28" s="25"/>
    </row>
    <row r="29" spans="1:6">
      <c r="A29" s="20"/>
      <c r="B29" s="26"/>
      <c r="C29" s="27"/>
      <c r="D29" s="23"/>
      <c r="E29" s="24"/>
      <c r="F29" s="25"/>
    </row>
    <row r="30" spans="1:6">
      <c r="A30" s="20"/>
      <c r="B30" s="26"/>
      <c r="C30" s="27"/>
      <c r="D30" s="23"/>
      <c r="E30" s="24"/>
      <c r="F30" s="25"/>
    </row>
    <row r="31" spans="1:6">
      <c r="A31" s="20"/>
      <c r="B31" s="26"/>
      <c r="C31" s="27"/>
      <c r="D31" s="23"/>
      <c r="E31" s="24"/>
      <c r="F31" s="25"/>
    </row>
    <row r="32" spans="1:6">
      <c r="A32" s="20"/>
      <c r="B32" s="26"/>
      <c r="C32" s="27"/>
      <c r="D32" s="23"/>
      <c r="E32" s="24"/>
      <c r="F32" s="25"/>
    </row>
    <row r="33" spans="1:6">
      <c r="A33" s="20"/>
      <c r="B33" s="26"/>
      <c r="C33" s="27"/>
      <c r="D33" s="23"/>
      <c r="E33" s="24"/>
      <c r="F33" s="25"/>
    </row>
    <row r="34" spans="1:6">
      <c r="A34" s="20"/>
      <c r="B34" s="26"/>
      <c r="C34" s="27"/>
      <c r="D34" s="23"/>
      <c r="E34" s="24"/>
      <c r="F34" s="25"/>
    </row>
    <row r="35" spans="1:6">
      <c r="A35" s="20"/>
      <c r="B35" s="26"/>
      <c r="C35" s="27"/>
      <c r="D35" s="23"/>
      <c r="E35" s="24"/>
      <c r="F35" s="25"/>
    </row>
    <row r="36" spans="1:6">
      <c r="A36" s="20"/>
      <c r="B36" s="26"/>
      <c r="C36" s="27"/>
      <c r="D36" s="23"/>
      <c r="E36" s="24"/>
      <c r="F36" s="25"/>
    </row>
    <row r="37" spans="1:6">
      <c r="A37" s="20"/>
      <c r="B37" s="26"/>
      <c r="C37" s="27"/>
      <c r="D37" s="23"/>
      <c r="E37" s="24"/>
      <c r="F37" s="25"/>
    </row>
    <row r="38" spans="1:6">
      <c r="A38" s="28"/>
      <c r="B38" s="29"/>
      <c r="C38" s="30"/>
      <c r="D38" s="31"/>
      <c r="E38" s="32"/>
      <c r="F38" s="25"/>
    </row>
    <row r="39" spans="1:6">
      <c r="A39" s="20"/>
      <c r="B39" s="21"/>
      <c r="C39" s="22"/>
      <c r="D39" s="23"/>
      <c r="E39" s="24"/>
      <c r="F39" s="25"/>
    </row>
    <row r="40" spans="1:6">
      <c r="A40" s="20"/>
      <c r="B40" s="26"/>
      <c r="C40" s="27"/>
      <c r="D40" s="23"/>
      <c r="E40" s="24"/>
      <c r="F40" s="25"/>
    </row>
    <row r="41" spans="1:6">
      <c r="A41" s="20"/>
      <c r="B41" s="26"/>
      <c r="C41" s="27"/>
      <c r="D41" s="23"/>
      <c r="E41" s="24"/>
      <c r="F41" s="25"/>
    </row>
    <row r="42" spans="1:6">
      <c r="A42" s="20"/>
      <c r="B42" s="26"/>
      <c r="C42" s="27"/>
      <c r="D42" s="23"/>
      <c r="E42" s="24"/>
      <c r="F42" s="25"/>
    </row>
    <row r="43" spans="1:6">
      <c r="A43" s="20"/>
      <c r="B43" s="26"/>
      <c r="C43" s="27"/>
      <c r="D43" s="23"/>
      <c r="E43" s="24"/>
      <c r="F43" s="25"/>
    </row>
    <row r="44" spans="1:6">
      <c r="A44" s="20"/>
      <c r="B44" s="26"/>
      <c r="C44" s="27"/>
      <c r="D44" s="23"/>
      <c r="E44" s="24"/>
      <c r="F44" s="25"/>
    </row>
    <row r="45" spans="1:6">
      <c r="A45" s="28"/>
      <c r="B45" s="29"/>
      <c r="C45" s="30"/>
      <c r="D45" s="31"/>
      <c r="E45" s="32"/>
      <c r="F45" s="25"/>
    </row>
    <row r="46" spans="1:6" ht="15.75" thickBot="1">
      <c r="A46" s="20"/>
      <c r="B46" s="26"/>
      <c r="C46" s="27"/>
      <c r="D46" s="23"/>
      <c r="E46" s="24"/>
      <c r="F46" s="25"/>
    </row>
    <row r="47" spans="1:6" ht="15.75" customHeight="1" thickBot="1">
      <c r="A47" s="92" t="s">
        <v>25</v>
      </c>
      <c r="B47" s="93"/>
      <c r="C47" s="93"/>
      <c r="D47" s="94"/>
      <c r="E47" s="25"/>
    </row>
    <row r="48" spans="1:6" ht="15.75">
      <c r="A48" s="16"/>
      <c r="B48" s="87"/>
      <c r="C48" s="88"/>
      <c r="D48" s="88"/>
      <c r="E48" s="88"/>
    </row>
    <row r="49" spans="1:5">
      <c r="A49" s="16"/>
      <c r="B49" s="18"/>
      <c r="C49" s="19"/>
      <c r="D49" s="17"/>
      <c r="E49" s="15"/>
    </row>
  </sheetData>
  <mergeCells count="9">
    <mergeCell ref="B48:E48"/>
    <mergeCell ref="A1:D3"/>
    <mergeCell ref="A5:F5"/>
    <mergeCell ref="A6:F6"/>
    <mergeCell ref="A7:F7"/>
    <mergeCell ref="A47:D47"/>
    <mergeCell ref="A21:D21"/>
    <mergeCell ref="A12:D12"/>
    <mergeCell ref="A17:D17"/>
  </mergeCells>
  <pageMargins left="0.7" right="0.7" top="0.75" bottom="0.75" header="0.3" footer="0.3"/>
  <pageSetup paperSize="9" scale="7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2:J54"/>
  <sheetViews>
    <sheetView view="pageBreakPreview" topLeftCell="A31" zoomScaleNormal="100" zoomScaleSheetLayoutView="100" workbookViewId="0">
      <selection activeCell="F46" sqref="F46"/>
    </sheetView>
  </sheetViews>
  <sheetFormatPr defaultRowHeight="15"/>
  <cols>
    <col min="1" max="1" width="7.42578125" customWidth="1"/>
    <col min="2" max="2" width="48" customWidth="1"/>
    <col min="3" max="3" width="10.5703125" customWidth="1"/>
    <col min="4" max="4" width="11.85546875" customWidth="1"/>
    <col min="5" max="5" width="10.140625" customWidth="1"/>
    <col min="6" max="6" width="10.7109375" customWidth="1"/>
    <col min="7" max="7" width="15.5703125" customWidth="1"/>
  </cols>
  <sheetData>
    <row r="2" spans="1:7" s="1" customFormat="1" ht="30" customHeight="1">
      <c r="A2" s="89" t="s">
        <v>22</v>
      </c>
      <c r="B2" s="89"/>
      <c r="C2" s="89"/>
      <c r="D2" s="89"/>
      <c r="E2" s="89"/>
      <c r="F2" s="89"/>
    </row>
    <row r="3" spans="1:7" s="1" customFormat="1" ht="18.75" customHeight="1">
      <c r="A3" s="89"/>
      <c r="B3" s="89"/>
      <c r="C3" s="89"/>
      <c r="D3" s="89"/>
      <c r="E3" s="89"/>
      <c r="F3" s="89"/>
    </row>
    <row r="4" spans="1:7" s="1" customFormat="1">
      <c r="A4" s="2"/>
      <c r="B4" s="3"/>
      <c r="C4" s="4"/>
      <c r="D4" s="5"/>
      <c r="E4" s="5"/>
      <c r="F4" s="5"/>
    </row>
    <row r="5" spans="1:7">
      <c r="A5" s="33"/>
      <c r="B5" s="33"/>
      <c r="C5" s="33"/>
      <c r="D5" s="33"/>
      <c r="E5" s="33"/>
      <c r="F5" s="33"/>
      <c r="G5" s="33"/>
    </row>
    <row r="6" spans="1:7" s="6" customFormat="1">
      <c r="A6" s="122" t="s">
        <v>45</v>
      </c>
      <c r="B6" s="122"/>
      <c r="C6" s="122"/>
      <c r="D6" s="122"/>
      <c r="E6" s="122"/>
      <c r="F6" s="122"/>
      <c r="G6" s="34"/>
    </row>
    <row r="7" spans="1:7" s="6" customFormat="1">
      <c r="A7" s="122" t="s">
        <v>46</v>
      </c>
      <c r="B7" s="122"/>
      <c r="C7" s="122"/>
      <c r="D7" s="122"/>
      <c r="E7" s="122"/>
      <c r="F7" s="122"/>
      <c r="G7" s="34"/>
    </row>
    <row r="8" spans="1:7" s="7" customFormat="1">
      <c r="A8" s="123" t="s">
        <v>47</v>
      </c>
      <c r="B8" s="123"/>
      <c r="C8" s="123"/>
      <c r="D8" s="123"/>
      <c r="E8" s="123"/>
      <c r="F8" s="123"/>
      <c r="G8" s="35"/>
    </row>
    <row r="9" spans="1:7" s="7" customFormat="1">
      <c r="A9" s="65"/>
      <c r="B9" s="65"/>
      <c r="C9" s="65"/>
      <c r="D9" s="65"/>
      <c r="E9" s="65"/>
      <c r="F9" s="65"/>
      <c r="G9" s="35"/>
    </row>
    <row r="10" spans="1:7" s="7" customFormat="1">
      <c r="A10" s="65"/>
      <c r="B10" s="65"/>
      <c r="C10" s="65"/>
      <c r="D10" s="65"/>
      <c r="E10" s="65"/>
      <c r="F10" s="65"/>
      <c r="G10" s="35"/>
    </row>
    <row r="11" spans="1:7" s="1" customFormat="1">
      <c r="A11" s="36" t="s">
        <v>0</v>
      </c>
      <c r="B11" s="124" t="s">
        <v>26</v>
      </c>
      <c r="C11" s="124"/>
      <c r="D11" s="124"/>
      <c r="E11" s="124"/>
      <c r="F11" s="125"/>
      <c r="G11" s="37"/>
    </row>
    <row r="12" spans="1:7" s="7" customFormat="1">
      <c r="A12" s="65"/>
      <c r="B12" s="65"/>
      <c r="C12" s="65"/>
      <c r="D12" s="65"/>
      <c r="E12" s="65"/>
      <c r="F12" s="65"/>
      <c r="G12" s="35"/>
    </row>
    <row r="13" spans="1:7" s="1" customFormat="1" ht="38.25">
      <c r="A13" s="36" t="s">
        <v>2</v>
      </c>
      <c r="B13" s="38" t="s">
        <v>3</v>
      </c>
      <c r="C13" s="39" t="s">
        <v>4</v>
      </c>
      <c r="D13" s="40" t="s">
        <v>5</v>
      </c>
      <c r="E13" s="40" t="s">
        <v>6</v>
      </c>
      <c r="F13" s="40" t="s">
        <v>7</v>
      </c>
      <c r="G13" s="37"/>
    </row>
    <row r="14" spans="1:7" s="1" customFormat="1">
      <c r="A14" s="41"/>
      <c r="B14" s="42"/>
      <c r="C14" s="43"/>
      <c r="D14" s="44"/>
      <c r="E14" s="44"/>
      <c r="F14" s="44"/>
      <c r="G14" s="37"/>
    </row>
    <row r="15" spans="1:7" s="1" customFormat="1" ht="15.75" customHeight="1">
      <c r="A15" s="126"/>
      <c r="B15" s="126"/>
      <c r="C15" s="126"/>
      <c r="D15" s="126"/>
      <c r="E15" s="126"/>
      <c r="F15" s="126"/>
      <c r="G15" s="126"/>
    </row>
    <row r="16" spans="1:7" s="1" customFormat="1">
      <c r="A16" s="45"/>
      <c r="B16" s="46" t="s">
        <v>38</v>
      </c>
      <c r="C16" s="47"/>
      <c r="D16" s="48"/>
      <c r="E16" s="49"/>
      <c r="F16" s="50"/>
      <c r="G16" s="51"/>
    </row>
    <row r="17" spans="1:7" s="1" customFormat="1" ht="42" customHeight="1">
      <c r="A17" s="103" t="s">
        <v>30</v>
      </c>
      <c r="B17" s="104"/>
      <c r="C17" s="104"/>
      <c r="D17" s="104"/>
      <c r="E17" s="104"/>
      <c r="F17" s="104"/>
      <c r="G17" s="64"/>
    </row>
    <row r="18" spans="1:7" s="1" customFormat="1" ht="62.25" customHeight="1">
      <c r="A18" s="103" t="s">
        <v>31</v>
      </c>
      <c r="B18" s="104"/>
      <c r="C18" s="104"/>
      <c r="D18" s="104"/>
      <c r="E18" s="104"/>
      <c r="F18" s="104"/>
      <c r="G18" s="64"/>
    </row>
    <row r="19" spans="1:7" s="1" customFormat="1" ht="90.75" customHeight="1">
      <c r="A19" s="103" t="s">
        <v>32</v>
      </c>
      <c r="B19" s="104"/>
      <c r="C19" s="104"/>
      <c r="D19" s="104"/>
      <c r="E19" s="104"/>
      <c r="F19" s="104"/>
      <c r="G19" s="64"/>
    </row>
    <row r="20" spans="1:7" s="7" customFormat="1" ht="60.75" customHeight="1">
      <c r="A20" s="103" t="s">
        <v>33</v>
      </c>
      <c r="B20" s="104"/>
      <c r="C20" s="104"/>
      <c r="D20" s="104"/>
      <c r="E20" s="104"/>
      <c r="F20" s="104"/>
      <c r="G20" s="64"/>
    </row>
    <row r="21" spans="1:7" s="7" customFormat="1" ht="84" customHeight="1">
      <c r="A21" s="103" t="s">
        <v>34</v>
      </c>
      <c r="B21" s="104"/>
      <c r="C21" s="104"/>
      <c r="D21" s="104"/>
      <c r="E21" s="104"/>
      <c r="F21" s="104"/>
      <c r="G21" s="64"/>
    </row>
    <row r="22" spans="1:7" s="7" customFormat="1" ht="100.5" customHeight="1">
      <c r="A22" s="103" t="s">
        <v>39</v>
      </c>
      <c r="B22" s="104"/>
      <c r="C22" s="104"/>
      <c r="D22" s="104"/>
      <c r="E22" s="104"/>
      <c r="F22" s="104"/>
      <c r="G22" s="64"/>
    </row>
    <row r="23" spans="1:7" s="7" customFormat="1" ht="89.25" customHeight="1">
      <c r="A23" s="103" t="s">
        <v>35</v>
      </c>
      <c r="B23" s="104"/>
      <c r="C23" s="104"/>
      <c r="D23" s="104"/>
      <c r="E23" s="104"/>
      <c r="F23" s="104"/>
      <c r="G23" s="64"/>
    </row>
    <row r="24" spans="1:7" s="7" customFormat="1" ht="90" customHeight="1">
      <c r="A24" s="103" t="s">
        <v>36</v>
      </c>
      <c r="B24" s="104"/>
      <c r="C24" s="104"/>
      <c r="D24" s="104"/>
      <c r="E24" s="104"/>
      <c r="F24" s="104"/>
      <c r="G24" s="64"/>
    </row>
    <row r="25" spans="1:7" s="7" customFormat="1" ht="34.5" customHeight="1">
      <c r="A25" s="103" t="s">
        <v>37</v>
      </c>
      <c r="B25" s="104"/>
      <c r="C25" s="104"/>
      <c r="D25" s="104"/>
      <c r="E25" s="104"/>
      <c r="F25" s="104"/>
      <c r="G25" s="64"/>
    </row>
    <row r="26" spans="1:7" s="7" customFormat="1" ht="15.75" customHeight="1">
      <c r="A26" s="65"/>
      <c r="B26" s="65"/>
      <c r="C26" s="65"/>
      <c r="D26" s="65"/>
      <c r="E26" s="65"/>
      <c r="F26" s="65"/>
      <c r="G26" s="35"/>
    </row>
    <row r="27" spans="1:7" s="7" customFormat="1" ht="15.75" customHeight="1">
      <c r="A27" s="41" t="s">
        <v>8</v>
      </c>
      <c r="B27" s="42" t="s">
        <v>15</v>
      </c>
      <c r="C27" s="65"/>
      <c r="D27" s="65"/>
      <c r="E27" s="65"/>
      <c r="F27" s="65"/>
      <c r="G27" s="35"/>
    </row>
    <row r="28" spans="1:7" s="7" customFormat="1" ht="29.25" customHeight="1">
      <c r="A28" s="65"/>
      <c r="B28" s="64" t="s">
        <v>16</v>
      </c>
      <c r="C28" s="65"/>
      <c r="D28" s="65"/>
      <c r="E28" s="65"/>
      <c r="F28" s="65"/>
      <c r="G28" s="35"/>
    </row>
    <row r="29" spans="1:7" s="7" customFormat="1" ht="15.75" customHeight="1">
      <c r="A29" s="65"/>
      <c r="B29" s="65"/>
      <c r="C29" s="52" t="s">
        <v>1</v>
      </c>
      <c r="D29" s="53">
        <v>1</v>
      </c>
      <c r="E29" s="54"/>
      <c r="F29" s="54">
        <f>D29*E29</f>
        <v>0</v>
      </c>
      <c r="G29" s="35"/>
    </row>
    <row r="30" spans="1:7" s="7" customFormat="1" ht="15.75" customHeight="1">
      <c r="A30" s="41" t="s">
        <v>9</v>
      </c>
      <c r="B30" s="42" t="s">
        <v>41</v>
      </c>
      <c r="C30" s="65"/>
      <c r="D30" s="65"/>
      <c r="E30" s="65"/>
      <c r="F30" s="65"/>
      <c r="G30" s="35"/>
    </row>
    <row r="31" spans="1:7" s="7" customFormat="1" ht="90.75">
      <c r="A31" s="55"/>
      <c r="B31" s="56" t="s">
        <v>48</v>
      </c>
      <c r="C31" s="35"/>
      <c r="D31" s="35"/>
      <c r="E31" s="35"/>
      <c r="F31" s="35"/>
      <c r="G31" s="35"/>
    </row>
    <row r="32" spans="1:7" s="7" customFormat="1" ht="15.75" customHeight="1">
      <c r="A32" s="55"/>
      <c r="B32" s="56"/>
      <c r="C32" s="52" t="s">
        <v>49</v>
      </c>
      <c r="D32" s="53">
        <v>120</v>
      </c>
      <c r="E32" s="54"/>
      <c r="F32" s="54">
        <f>D32*E32</f>
        <v>0</v>
      </c>
      <c r="G32" s="35"/>
    </row>
    <row r="33" spans="1:10" s="7" customFormat="1">
      <c r="A33" s="41" t="s">
        <v>11</v>
      </c>
      <c r="B33" s="57" t="s">
        <v>10</v>
      </c>
      <c r="C33" s="52"/>
      <c r="D33" s="53"/>
      <c r="E33" s="54"/>
      <c r="F33" s="54"/>
      <c r="G33" s="35"/>
    </row>
    <row r="34" spans="1:10" s="7" customFormat="1" ht="114.75">
      <c r="A34" s="55"/>
      <c r="B34" s="56" t="s">
        <v>51</v>
      </c>
      <c r="C34" s="56"/>
      <c r="D34" s="56"/>
      <c r="E34" s="56"/>
      <c r="F34" s="56"/>
      <c r="G34" s="56"/>
      <c r="H34" s="8"/>
      <c r="I34" s="8"/>
      <c r="J34" s="8"/>
    </row>
    <row r="35" spans="1:10" s="7" customFormat="1">
      <c r="A35" s="55"/>
      <c r="B35" s="21"/>
      <c r="C35" s="52" t="s">
        <v>50</v>
      </c>
      <c r="D35" s="53">
        <v>396</v>
      </c>
      <c r="E35" s="54"/>
      <c r="F35" s="54">
        <f>D35*E35</f>
        <v>0</v>
      </c>
      <c r="G35" s="35"/>
    </row>
    <row r="36" spans="1:10" s="7" customFormat="1">
      <c r="A36" s="55"/>
      <c r="B36" s="21"/>
      <c r="C36" s="52"/>
      <c r="D36" s="53"/>
      <c r="E36" s="54"/>
      <c r="F36" s="54"/>
      <c r="G36" s="35"/>
    </row>
    <row r="37" spans="1:10" s="7" customFormat="1">
      <c r="A37" s="41" t="s">
        <v>12</v>
      </c>
      <c r="B37" s="42" t="s">
        <v>17</v>
      </c>
      <c r="C37" s="52"/>
      <c r="D37" s="53"/>
      <c r="E37" s="54"/>
      <c r="F37" s="54"/>
      <c r="G37" s="35"/>
    </row>
    <row r="38" spans="1:10" ht="156.75" customHeight="1">
      <c r="A38" s="58"/>
      <c r="B38" s="56" t="s">
        <v>40</v>
      </c>
      <c r="C38" s="33"/>
      <c r="D38" s="33"/>
      <c r="E38" s="33"/>
      <c r="F38" s="33"/>
      <c r="G38" s="33"/>
    </row>
    <row r="39" spans="1:10">
      <c r="A39" s="58"/>
      <c r="B39" s="56"/>
      <c r="C39" s="52" t="s">
        <v>49</v>
      </c>
      <c r="D39" s="53">
        <v>120</v>
      </c>
      <c r="E39" s="54"/>
      <c r="F39" s="54">
        <f>D39*E39</f>
        <v>0</v>
      </c>
      <c r="G39" s="33"/>
    </row>
    <row r="40" spans="1:10">
      <c r="A40" s="41" t="s">
        <v>14</v>
      </c>
      <c r="B40" s="42" t="s">
        <v>13</v>
      </c>
      <c r="C40" s="52"/>
      <c r="D40" s="53"/>
      <c r="E40" s="54"/>
      <c r="F40" s="54"/>
      <c r="G40" s="33"/>
    </row>
    <row r="41" spans="1:10" ht="153">
      <c r="A41" s="58"/>
      <c r="B41" s="56" t="s">
        <v>52</v>
      </c>
      <c r="C41" s="33"/>
      <c r="D41" s="33"/>
      <c r="E41" s="33"/>
      <c r="F41" s="33"/>
      <c r="G41" s="33"/>
    </row>
    <row r="42" spans="1:10">
      <c r="A42" s="58"/>
      <c r="B42" s="56"/>
      <c r="C42" s="52" t="s">
        <v>50</v>
      </c>
      <c r="D42" s="53">
        <v>396</v>
      </c>
      <c r="E42" s="54"/>
      <c r="F42" s="54">
        <f>D42*E42</f>
        <v>0</v>
      </c>
      <c r="G42" s="33"/>
    </row>
    <row r="43" spans="1:10" ht="15.75" thickBot="1">
      <c r="A43" s="58"/>
      <c r="B43" s="56"/>
      <c r="C43" s="52"/>
      <c r="D43" s="53"/>
      <c r="E43" s="54"/>
      <c r="F43" s="54"/>
      <c r="G43" s="33"/>
    </row>
    <row r="44" spans="1:10" s="1" customFormat="1" ht="15.75" thickBot="1">
      <c r="A44" s="105" t="s">
        <v>27</v>
      </c>
      <c r="B44" s="106"/>
      <c r="C44" s="107">
        <f>F42+F39+F35+F32+F29</f>
        <v>0</v>
      </c>
      <c r="D44" s="108"/>
      <c r="E44" s="108"/>
      <c r="F44" s="109"/>
      <c r="G44" s="59"/>
    </row>
    <row r="45" spans="1:10" s="1" customFormat="1" ht="15.75" thickTop="1">
      <c r="A45" s="41"/>
      <c r="B45" s="41"/>
      <c r="C45" s="60"/>
      <c r="D45" s="60"/>
      <c r="E45" s="60"/>
      <c r="F45" s="60"/>
      <c r="G45" s="59"/>
    </row>
    <row r="46" spans="1:10" s="1" customFormat="1">
      <c r="A46" s="41"/>
      <c r="B46" s="41"/>
      <c r="C46" s="60"/>
      <c r="D46" s="60"/>
      <c r="E46" s="60"/>
      <c r="F46" s="60"/>
      <c r="G46" s="59"/>
    </row>
    <row r="47" spans="1:10" ht="15.75" thickBot="1">
      <c r="A47" s="33"/>
      <c r="B47" s="33"/>
      <c r="C47" s="37"/>
      <c r="D47" s="37"/>
      <c r="E47" s="37"/>
      <c r="F47" s="61"/>
      <c r="G47" s="37"/>
    </row>
    <row r="48" spans="1:10" s="1" customFormat="1" ht="15.75" thickBot="1">
      <c r="A48" s="98" t="s">
        <v>21</v>
      </c>
      <c r="B48" s="110"/>
      <c r="C48" s="110"/>
      <c r="D48" s="110"/>
      <c r="E48" s="110"/>
      <c r="F48" s="99"/>
      <c r="G48" s="37"/>
    </row>
    <row r="49" spans="1:7" s="1" customFormat="1" ht="15.75" thickBot="1">
      <c r="A49" s="62" t="s">
        <v>0</v>
      </c>
      <c r="B49" s="63" t="str">
        <f>B11</f>
        <v>SANACIJA PUTA (duljina cca 110 m, širina 3 m)</v>
      </c>
      <c r="C49" s="111">
        <f>C44</f>
        <v>0</v>
      </c>
      <c r="D49" s="112"/>
      <c r="E49" s="112"/>
      <c r="F49" s="113"/>
      <c r="G49" s="59"/>
    </row>
    <row r="50" spans="1:7" s="1" customFormat="1" ht="15.75" thickBot="1">
      <c r="A50" s="98" t="s">
        <v>18</v>
      </c>
      <c r="B50" s="99"/>
      <c r="C50" s="114">
        <f>SUM(C49:F49)</f>
        <v>0</v>
      </c>
      <c r="D50" s="115"/>
      <c r="E50" s="115"/>
      <c r="F50" s="116"/>
      <c r="G50" s="37"/>
    </row>
    <row r="51" spans="1:7" s="1" customFormat="1" ht="15.75" thickBot="1">
      <c r="A51" s="117" t="s">
        <v>19</v>
      </c>
      <c r="B51" s="118"/>
      <c r="C51" s="119">
        <f>C50*0.25</f>
        <v>0</v>
      </c>
      <c r="D51" s="120"/>
      <c r="E51" s="120"/>
      <c r="F51" s="121"/>
      <c r="G51" s="37"/>
    </row>
    <row r="52" spans="1:7" s="1" customFormat="1" ht="15.75" thickBot="1">
      <c r="A52" s="98" t="s">
        <v>20</v>
      </c>
      <c r="B52" s="99"/>
      <c r="C52" s="100">
        <f>C50+C51</f>
        <v>0</v>
      </c>
      <c r="D52" s="101"/>
      <c r="E52" s="101"/>
      <c r="F52" s="102"/>
      <c r="G52" s="37"/>
    </row>
    <row r="54" spans="1:7">
      <c r="D54" s="11"/>
    </row>
  </sheetData>
  <mergeCells count="25">
    <mergeCell ref="A22:F22"/>
    <mergeCell ref="A2:F3"/>
    <mergeCell ref="A6:F6"/>
    <mergeCell ref="A7:F7"/>
    <mergeCell ref="A8:F8"/>
    <mergeCell ref="B11:F11"/>
    <mergeCell ref="A15:G15"/>
    <mergeCell ref="A17:F17"/>
    <mergeCell ref="A18:F18"/>
    <mergeCell ref="A19:F19"/>
    <mergeCell ref="A20:F20"/>
    <mergeCell ref="A21:F21"/>
    <mergeCell ref="A52:B52"/>
    <mergeCell ref="C52:F52"/>
    <mergeCell ref="A23:F23"/>
    <mergeCell ref="A24:F24"/>
    <mergeCell ref="A25:F25"/>
    <mergeCell ref="A44:B44"/>
    <mergeCell ref="C44:F44"/>
    <mergeCell ref="A48:F48"/>
    <mergeCell ref="C49:F49"/>
    <mergeCell ref="A50:B50"/>
    <mergeCell ref="C50:F50"/>
    <mergeCell ref="A51:B51"/>
    <mergeCell ref="C51:F51"/>
  </mergeCells>
  <pageMargins left="0.7" right="0.7" top="0.75" bottom="0.75" header="0.3" footer="0.3"/>
  <pageSetup paperSize="9" scale="88" fitToHeight="0" orientation="portrait" r:id="rId1"/>
  <rowBreaks count="2" manualBreakCount="2">
    <brk id="22" max="5" man="1"/>
    <brk id="35" max="6"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2:F51"/>
  <sheetViews>
    <sheetView view="pageBreakPreview" zoomScaleNormal="100" zoomScaleSheetLayoutView="100" workbookViewId="0">
      <selection activeCell="F45" sqref="F45"/>
    </sheetView>
  </sheetViews>
  <sheetFormatPr defaultRowHeight="15"/>
  <cols>
    <col min="1" max="1" width="7.42578125" customWidth="1"/>
    <col min="2" max="2" width="48" customWidth="1"/>
    <col min="3" max="3" width="10.5703125" customWidth="1"/>
    <col min="4" max="4" width="11.85546875" customWidth="1"/>
    <col min="5" max="5" width="10.140625" customWidth="1"/>
    <col min="6" max="6" width="10.7109375" customWidth="1"/>
    <col min="7" max="7" width="15.5703125" customWidth="1"/>
  </cols>
  <sheetData>
    <row r="2" spans="1:6" s="1" customFormat="1" ht="30" customHeight="1">
      <c r="A2" s="89" t="s">
        <v>22</v>
      </c>
      <c r="B2" s="89"/>
      <c r="C2" s="89"/>
      <c r="D2" s="89"/>
      <c r="E2" s="89"/>
      <c r="F2" s="89"/>
    </row>
    <row r="3" spans="1:6" s="1" customFormat="1" ht="18.75" customHeight="1">
      <c r="A3" s="89"/>
      <c r="B3" s="89"/>
      <c r="C3" s="89"/>
      <c r="D3" s="89"/>
      <c r="E3" s="89"/>
      <c r="F3" s="89"/>
    </row>
    <row r="4" spans="1:6">
      <c r="A4" s="2"/>
      <c r="B4" s="3"/>
      <c r="C4" s="4"/>
      <c r="D4" s="5"/>
      <c r="E4" s="5"/>
      <c r="F4" s="5"/>
    </row>
    <row r="5" spans="1:6">
      <c r="A5" s="33"/>
      <c r="B5" s="33"/>
      <c r="C5" s="33"/>
      <c r="D5" s="33"/>
      <c r="E5" s="33"/>
      <c r="F5" s="33"/>
    </row>
    <row r="6" spans="1:6">
      <c r="A6" s="122" t="s">
        <v>45</v>
      </c>
      <c r="B6" s="122"/>
      <c r="C6" s="122"/>
      <c r="D6" s="122"/>
      <c r="E6" s="122"/>
      <c r="F6" s="122"/>
    </row>
    <row r="7" spans="1:6">
      <c r="A7" s="122" t="s">
        <v>53</v>
      </c>
      <c r="B7" s="122"/>
      <c r="C7" s="122"/>
      <c r="D7" s="122"/>
      <c r="E7" s="122"/>
      <c r="F7" s="122"/>
    </row>
    <row r="8" spans="1:6">
      <c r="A8" s="123" t="s">
        <v>47</v>
      </c>
      <c r="B8" s="123"/>
      <c r="C8" s="123"/>
      <c r="D8" s="123"/>
      <c r="E8" s="123"/>
      <c r="F8" s="123"/>
    </row>
    <row r="9" spans="1:6">
      <c r="A9" s="65"/>
      <c r="B9" s="65"/>
      <c r="C9" s="65"/>
      <c r="D9" s="65"/>
      <c r="E9" s="65"/>
      <c r="F9" s="65"/>
    </row>
    <row r="10" spans="1:6">
      <c r="A10" s="33"/>
      <c r="B10" s="33"/>
      <c r="C10" s="33"/>
      <c r="D10" s="33"/>
      <c r="E10" s="33"/>
      <c r="F10" s="33"/>
    </row>
    <row r="11" spans="1:6">
      <c r="A11" s="36" t="s">
        <v>54</v>
      </c>
      <c r="B11" s="124" t="s">
        <v>55</v>
      </c>
      <c r="C11" s="124"/>
      <c r="D11" s="124"/>
      <c r="E11" s="124"/>
      <c r="F11" s="125"/>
    </row>
    <row r="12" spans="1:6">
      <c r="A12" s="65"/>
      <c r="B12" s="65"/>
      <c r="C12" s="65"/>
      <c r="D12" s="65"/>
      <c r="E12" s="65"/>
      <c r="F12" s="65"/>
    </row>
    <row r="13" spans="1:6" ht="38.25">
      <c r="A13" s="36" t="s">
        <v>2</v>
      </c>
      <c r="B13" s="38" t="s">
        <v>3</v>
      </c>
      <c r="C13" s="39" t="s">
        <v>4</v>
      </c>
      <c r="D13" s="40" t="s">
        <v>5</v>
      </c>
      <c r="E13" s="40" t="s">
        <v>6</v>
      </c>
      <c r="F13" s="40" t="s">
        <v>7</v>
      </c>
    </row>
    <row r="14" spans="1:6">
      <c r="A14" s="41"/>
      <c r="B14" s="42"/>
      <c r="C14" s="43"/>
      <c r="D14" s="44"/>
      <c r="E14" s="44"/>
      <c r="F14" s="44"/>
    </row>
    <row r="15" spans="1:6">
      <c r="A15" s="41"/>
      <c r="B15" s="42" t="s">
        <v>38</v>
      </c>
      <c r="C15" s="43"/>
      <c r="D15" s="44"/>
      <c r="E15" s="44"/>
      <c r="F15" s="44"/>
    </row>
    <row r="16" spans="1:6">
      <c r="A16" s="41"/>
      <c r="B16" s="42"/>
      <c r="C16" s="43"/>
      <c r="D16" s="44"/>
      <c r="E16" s="44"/>
      <c r="F16" s="44"/>
    </row>
    <row r="17" spans="1:6">
      <c r="A17" s="103" t="s">
        <v>30</v>
      </c>
      <c r="B17" s="104"/>
      <c r="C17" s="104"/>
      <c r="D17" s="104"/>
      <c r="E17" s="104"/>
      <c r="F17" s="104"/>
    </row>
    <row r="18" spans="1:6">
      <c r="A18" s="103" t="s">
        <v>31</v>
      </c>
      <c r="B18" s="104"/>
      <c r="C18" s="104"/>
      <c r="D18" s="104"/>
      <c r="E18" s="104"/>
      <c r="F18" s="104"/>
    </row>
    <row r="19" spans="1:6">
      <c r="A19" s="103" t="s">
        <v>32</v>
      </c>
      <c r="B19" s="104"/>
      <c r="C19" s="104"/>
      <c r="D19" s="104"/>
      <c r="E19" s="104"/>
      <c r="F19" s="104"/>
    </row>
    <row r="20" spans="1:6">
      <c r="A20" s="103" t="s">
        <v>33</v>
      </c>
      <c r="B20" s="104"/>
      <c r="C20" s="104"/>
      <c r="D20" s="104"/>
      <c r="E20" s="104"/>
      <c r="F20" s="104"/>
    </row>
    <row r="21" spans="1:6">
      <c r="A21" s="103" t="s">
        <v>34</v>
      </c>
      <c r="B21" s="104"/>
      <c r="C21" s="104"/>
      <c r="D21" s="104"/>
      <c r="E21" s="104"/>
      <c r="F21" s="104"/>
    </row>
    <row r="22" spans="1:6">
      <c r="A22" s="103" t="s">
        <v>39</v>
      </c>
      <c r="B22" s="104"/>
      <c r="C22" s="104"/>
      <c r="D22" s="104"/>
      <c r="E22" s="104"/>
      <c r="F22" s="104"/>
    </row>
    <row r="23" spans="1:6">
      <c r="A23" s="103" t="s">
        <v>35</v>
      </c>
      <c r="B23" s="104"/>
      <c r="C23" s="104"/>
      <c r="D23" s="104"/>
      <c r="E23" s="104"/>
      <c r="F23" s="104"/>
    </row>
    <row r="24" spans="1:6">
      <c r="A24" s="103" t="s">
        <v>36</v>
      </c>
      <c r="B24" s="104"/>
      <c r="C24" s="104"/>
      <c r="D24" s="104"/>
      <c r="E24" s="104"/>
      <c r="F24" s="104"/>
    </row>
    <row r="25" spans="1:6">
      <c r="A25" s="103" t="s">
        <v>37</v>
      </c>
      <c r="B25" s="104"/>
      <c r="C25" s="104"/>
      <c r="D25" s="104"/>
      <c r="E25" s="104"/>
      <c r="F25" s="104"/>
    </row>
    <row r="26" spans="1:6">
      <c r="A26" s="41"/>
      <c r="B26" s="42"/>
      <c r="C26" s="43"/>
      <c r="D26" s="44"/>
      <c r="E26" s="44"/>
      <c r="F26" s="44"/>
    </row>
    <row r="27" spans="1:6">
      <c r="A27" s="41" t="s">
        <v>56</v>
      </c>
      <c r="B27" s="42" t="s">
        <v>15</v>
      </c>
      <c r="C27" s="66"/>
      <c r="D27" s="66"/>
      <c r="E27" s="66"/>
      <c r="F27" s="66"/>
    </row>
    <row r="28" spans="1:6" ht="38.25">
      <c r="A28" s="66"/>
      <c r="B28" s="56" t="s">
        <v>57</v>
      </c>
      <c r="C28" s="67"/>
      <c r="D28" s="67"/>
      <c r="E28" s="67"/>
      <c r="F28" s="67"/>
    </row>
    <row r="29" spans="1:6">
      <c r="A29" s="66"/>
      <c r="B29" s="56"/>
      <c r="C29" s="52" t="s">
        <v>1</v>
      </c>
      <c r="D29" s="52">
        <v>1</v>
      </c>
      <c r="E29" s="54"/>
      <c r="F29" s="54">
        <f>D29*E29</f>
        <v>0</v>
      </c>
    </row>
    <row r="30" spans="1:6">
      <c r="A30" s="41" t="s">
        <v>58</v>
      </c>
      <c r="B30" s="42" t="s">
        <v>59</v>
      </c>
      <c r="C30" s="52"/>
      <c r="D30" s="52"/>
      <c r="E30" s="54"/>
      <c r="F30" s="54"/>
    </row>
    <row r="31" spans="1:6" ht="103.5">
      <c r="A31" s="66"/>
      <c r="B31" s="56" t="s">
        <v>60</v>
      </c>
      <c r="C31" s="67"/>
      <c r="D31" s="67"/>
      <c r="E31" s="67"/>
      <c r="F31" s="67"/>
    </row>
    <row r="32" spans="1:6">
      <c r="A32" s="66"/>
      <c r="B32" s="56"/>
      <c r="C32" s="52" t="s">
        <v>49</v>
      </c>
      <c r="D32" s="53">
        <v>65</v>
      </c>
      <c r="E32" s="54"/>
      <c r="F32" s="54">
        <f>D32*E32</f>
        <v>0</v>
      </c>
    </row>
    <row r="33" spans="1:6">
      <c r="A33" s="55"/>
      <c r="B33" s="56"/>
      <c r="C33" s="52"/>
      <c r="D33" s="53"/>
      <c r="E33" s="54"/>
      <c r="F33" s="54"/>
    </row>
    <row r="34" spans="1:6">
      <c r="A34" s="41" t="s">
        <v>61</v>
      </c>
      <c r="B34" s="42" t="s">
        <v>62</v>
      </c>
      <c r="C34" s="52"/>
      <c r="D34" s="53"/>
      <c r="E34" s="54"/>
      <c r="F34" s="54"/>
    </row>
    <row r="35" spans="1:6" ht="127.5">
      <c r="A35" s="58"/>
      <c r="B35" s="56" t="s">
        <v>63</v>
      </c>
      <c r="C35" s="67"/>
      <c r="D35" s="67"/>
      <c r="E35" s="67"/>
      <c r="F35" s="67"/>
    </row>
    <row r="36" spans="1:6">
      <c r="A36" s="58"/>
      <c r="B36" s="56"/>
      <c r="C36" s="52" t="s">
        <v>49</v>
      </c>
      <c r="D36" s="53">
        <v>65</v>
      </c>
      <c r="E36" s="54"/>
      <c r="F36" s="54">
        <f>D36*E36</f>
        <v>0</v>
      </c>
    </row>
    <row r="37" spans="1:6">
      <c r="A37" s="41" t="s">
        <v>64</v>
      </c>
      <c r="B37" s="42" t="s">
        <v>13</v>
      </c>
      <c r="C37" s="52"/>
      <c r="D37" s="53"/>
      <c r="E37" s="54"/>
      <c r="F37" s="54"/>
    </row>
    <row r="38" spans="1:6" ht="153">
      <c r="A38" s="58"/>
      <c r="B38" s="56" t="s">
        <v>52</v>
      </c>
      <c r="C38" s="67"/>
      <c r="D38" s="67"/>
      <c r="E38" s="67"/>
      <c r="F38" s="67"/>
    </row>
    <row r="39" spans="1:6">
      <c r="A39" s="58"/>
      <c r="B39" s="56"/>
      <c r="C39" s="52" t="s">
        <v>50</v>
      </c>
      <c r="D39" s="53">
        <v>650</v>
      </c>
      <c r="E39" s="54"/>
      <c r="F39" s="54">
        <f>D39*E39</f>
        <v>0</v>
      </c>
    </row>
    <row r="40" spans="1:6">
      <c r="A40" s="41" t="s">
        <v>65</v>
      </c>
      <c r="B40" s="42" t="s">
        <v>66</v>
      </c>
      <c r="C40" s="52"/>
      <c r="D40" s="53"/>
      <c r="E40" s="54"/>
      <c r="F40" s="54"/>
    </row>
    <row r="41" spans="1:6" ht="89.25">
      <c r="A41" s="68"/>
      <c r="B41" s="69" t="s">
        <v>67</v>
      </c>
      <c r="C41" s="70"/>
      <c r="D41" s="71"/>
      <c r="E41" s="72"/>
      <c r="F41" s="73"/>
    </row>
    <row r="42" spans="1:6">
      <c r="A42" s="68"/>
      <c r="B42" s="74"/>
      <c r="C42" s="70" t="s">
        <v>68</v>
      </c>
      <c r="D42" s="71">
        <v>200</v>
      </c>
      <c r="E42" s="71"/>
      <c r="F42" s="75">
        <f>D42*E42</f>
        <v>0</v>
      </c>
    </row>
    <row r="43" spans="1:6" ht="15.75" thickBot="1">
      <c r="A43" s="68"/>
      <c r="B43" s="74"/>
      <c r="C43" s="70"/>
      <c r="D43" s="71"/>
      <c r="E43" s="71"/>
      <c r="F43" s="73"/>
    </row>
    <row r="44" spans="1:6" ht="15.75" thickBot="1">
      <c r="A44" s="105" t="s">
        <v>69</v>
      </c>
      <c r="B44" s="106"/>
      <c r="C44" s="107">
        <f>F42+F39+F36+F32+F29</f>
        <v>0</v>
      </c>
      <c r="D44" s="108"/>
      <c r="E44" s="108"/>
      <c r="F44" s="109"/>
    </row>
    <row r="45" spans="1:6" ht="15.75" thickTop="1">
      <c r="A45" s="41"/>
      <c r="B45" s="41"/>
      <c r="C45" s="60"/>
      <c r="D45" s="60"/>
      <c r="E45" s="60"/>
      <c r="F45" s="60"/>
    </row>
    <row r="46" spans="1:6" ht="15.75" thickBot="1">
      <c r="A46" s="33"/>
      <c r="B46" s="33"/>
      <c r="C46" s="37"/>
      <c r="D46" s="37"/>
      <c r="E46" s="37"/>
      <c r="F46" s="61"/>
    </row>
    <row r="47" spans="1:6" ht="15.75" thickBot="1">
      <c r="A47" s="98" t="s">
        <v>21</v>
      </c>
      <c r="B47" s="110"/>
      <c r="C47" s="110"/>
      <c r="D47" s="110"/>
      <c r="E47" s="110"/>
      <c r="F47" s="99"/>
    </row>
    <row r="48" spans="1:6" ht="15.75" thickBot="1">
      <c r="A48" s="76" t="s">
        <v>54</v>
      </c>
      <c r="B48" s="77" t="s">
        <v>70</v>
      </c>
      <c r="C48" s="127">
        <f>C44</f>
        <v>0</v>
      </c>
      <c r="D48" s="128"/>
      <c r="E48" s="128"/>
      <c r="F48" s="129"/>
    </row>
    <row r="49" spans="1:6" ht="15.75" thickBot="1">
      <c r="A49" s="98" t="s">
        <v>18</v>
      </c>
      <c r="B49" s="99"/>
      <c r="C49" s="114">
        <f>SUM(C48:F48)</f>
        <v>0</v>
      </c>
      <c r="D49" s="115"/>
      <c r="E49" s="115"/>
      <c r="F49" s="116"/>
    </row>
    <row r="50" spans="1:6" ht="15.75" thickBot="1">
      <c r="A50" s="117" t="s">
        <v>19</v>
      </c>
      <c r="B50" s="118"/>
      <c r="C50" s="119">
        <f>C49*0.25</f>
        <v>0</v>
      </c>
      <c r="D50" s="120"/>
      <c r="E50" s="120"/>
      <c r="F50" s="121"/>
    </row>
    <row r="51" spans="1:6" ht="15.75" thickBot="1">
      <c r="A51" s="98" t="s">
        <v>20</v>
      </c>
      <c r="B51" s="99"/>
      <c r="C51" s="100">
        <f>C49+C50</f>
        <v>0</v>
      </c>
      <c r="D51" s="101"/>
      <c r="E51" s="101"/>
      <c r="F51" s="102"/>
    </row>
  </sheetData>
  <mergeCells count="24">
    <mergeCell ref="A17:F17"/>
    <mergeCell ref="A2:F3"/>
    <mergeCell ref="A6:F6"/>
    <mergeCell ref="A7:F7"/>
    <mergeCell ref="A8:F8"/>
    <mergeCell ref="B11:F11"/>
    <mergeCell ref="C48:F48"/>
    <mergeCell ref="A18:F18"/>
    <mergeCell ref="A19:F19"/>
    <mergeCell ref="A20:F20"/>
    <mergeCell ref="A21:F21"/>
    <mergeCell ref="A22:F22"/>
    <mergeCell ref="A23:F23"/>
    <mergeCell ref="A24:F24"/>
    <mergeCell ref="A25:F25"/>
    <mergeCell ref="A44:B44"/>
    <mergeCell ref="C44:F44"/>
    <mergeCell ref="A47:F47"/>
    <mergeCell ref="A49:B49"/>
    <mergeCell ref="C49:F49"/>
    <mergeCell ref="A50:B50"/>
    <mergeCell ref="C50:F50"/>
    <mergeCell ref="A51:B51"/>
    <mergeCell ref="C51:F51"/>
  </mergeCells>
  <pageMargins left="0.7" right="0.7" top="0.75" bottom="0.75" header="0.3" footer="0.3"/>
  <pageSetup paperSize="9" scale="88" fitToHeight="0" orientation="portrait" r:id="rId1"/>
  <rowBreaks count="1" manualBreakCount="1">
    <brk id="35" max="5" man="1"/>
  </rowBreaks>
  <drawing r:id="rId2"/>
</worksheet>
</file>

<file path=xl/worksheets/sheet4.xml><?xml version="1.0" encoding="utf-8"?>
<worksheet xmlns="http://schemas.openxmlformats.org/spreadsheetml/2006/main" xmlns:r="http://schemas.openxmlformats.org/officeDocument/2006/relationships">
  <sheetPr>
    <pageSetUpPr fitToPage="1"/>
  </sheetPr>
  <dimension ref="A2:F55"/>
  <sheetViews>
    <sheetView view="pageBreakPreview" zoomScaleNormal="100" zoomScaleSheetLayoutView="100" workbookViewId="0">
      <selection activeCell="E45" sqref="E45"/>
    </sheetView>
  </sheetViews>
  <sheetFormatPr defaultRowHeight="15"/>
  <cols>
    <col min="1" max="1" width="7.42578125" customWidth="1"/>
    <col min="2" max="2" width="48" customWidth="1"/>
    <col min="3" max="3" width="10.5703125" customWidth="1"/>
    <col min="4" max="4" width="11.85546875" customWidth="1"/>
    <col min="5" max="5" width="10.140625" customWidth="1"/>
    <col min="6" max="6" width="10.7109375" customWidth="1"/>
    <col min="7" max="7" width="15.5703125" customWidth="1"/>
  </cols>
  <sheetData>
    <row r="2" spans="1:6" s="1" customFormat="1" ht="30" customHeight="1">
      <c r="A2" s="89" t="s">
        <v>22</v>
      </c>
      <c r="B2" s="89"/>
      <c r="C2" s="89"/>
      <c r="D2" s="89"/>
      <c r="E2" s="89"/>
      <c r="F2" s="89"/>
    </row>
    <row r="3" spans="1:6" s="1" customFormat="1" ht="18.75" customHeight="1">
      <c r="A3" s="89"/>
      <c r="B3" s="89"/>
      <c r="C3" s="89"/>
      <c r="D3" s="89"/>
      <c r="E3" s="89"/>
      <c r="F3" s="89"/>
    </row>
    <row r="4" spans="1:6">
      <c r="A4" s="2"/>
      <c r="B4" s="3"/>
      <c r="C4" s="4"/>
      <c r="D4" s="5"/>
      <c r="E4" s="5"/>
      <c r="F4" s="5"/>
    </row>
    <row r="5" spans="1:6">
      <c r="A5" s="33"/>
      <c r="B5" s="33"/>
      <c r="C5" s="33"/>
      <c r="D5" s="33"/>
      <c r="E5" s="33"/>
      <c r="F5" s="33"/>
    </row>
    <row r="6" spans="1:6">
      <c r="A6" s="122" t="s">
        <v>45</v>
      </c>
      <c r="B6" s="122"/>
      <c r="C6" s="122"/>
      <c r="D6" s="122"/>
      <c r="E6" s="122"/>
      <c r="F6" s="122"/>
    </row>
    <row r="7" spans="1:6">
      <c r="A7" s="122" t="s">
        <v>53</v>
      </c>
      <c r="B7" s="122"/>
      <c r="C7" s="122"/>
      <c r="D7" s="122"/>
      <c r="E7" s="122"/>
      <c r="F7" s="122"/>
    </row>
    <row r="8" spans="1:6">
      <c r="A8" s="123" t="s">
        <v>47</v>
      </c>
      <c r="B8" s="123"/>
      <c r="C8" s="123"/>
      <c r="D8" s="123"/>
      <c r="E8" s="123"/>
      <c r="F8" s="123"/>
    </row>
    <row r="9" spans="1:6">
      <c r="A9" s="65"/>
      <c r="B9" s="65"/>
      <c r="C9" s="65"/>
      <c r="D9" s="65"/>
      <c r="E9" s="65"/>
      <c r="F9" s="65"/>
    </row>
    <row r="10" spans="1:6">
      <c r="A10" s="33"/>
      <c r="B10" s="33"/>
      <c r="C10" s="33"/>
      <c r="D10" s="33"/>
      <c r="E10" s="33"/>
      <c r="F10" s="33"/>
    </row>
    <row r="11" spans="1:6">
      <c r="A11" s="36" t="s">
        <v>71</v>
      </c>
      <c r="B11" s="124" t="s">
        <v>72</v>
      </c>
      <c r="C11" s="124"/>
      <c r="D11" s="124"/>
      <c r="E11" s="124"/>
      <c r="F11" s="125"/>
    </row>
    <row r="12" spans="1:6">
      <c r="A12" s="65"/>
      <c r="B12" s="65"/>
      <c r="C12" s="65"/>
      <c r="D12" s="65"/>
      <c r="E12" s="65"/>
      <c r="F12" s="65"/>
    </row>
    <row r="13" spans="1:6" ht="38.25">
      <c r="A13" s="36" t="s">
        <v>2</v>
      </c>
      <c r="B13" s="38" t="s">
        <v>3</v>
      </c>
      <c r="C13" s="39" t="s">
        <v>4</v>
      </c>
      <c r="D13" s="40" t="s">
        <v>5</v>
      </c>
      <c r="E13" s="40" t="s">
        <v>6</v>
      </c>
      <c r="F13" s="40" t="s">
        <v>7</v>
      </c>
    </row>
    <row r="14" spans="1:6">
      <c r="A14" s="41"/>
      <c r="B14" s="42"/>
      <c r="C14" s="43"/>
      <c r="D14" s="44"/>
      <c r="E14" s="44"/>
      <c r="F14" s="44"/>
    </row>
    <row r="15" spans="1:6">
      <c r="A15" s="41"/>
      <c r="B15" s="42" t="s">
        <v>38</v>
      </c>
      <c r="C15" s="43"/>
      <c r="D15" s="44"/>
      <c r="E15" s="44"/>
      <c r="F15" s="44"/>
    </row>
    <row r="16" spans="1:6" ht="15" customHeight="1">
      <c r="A16" s="103" t="s">
        <v>30</v>
      </c>
      <c r="B16" s="104"/>
      <c r="C16" s="104"/>
      <c r="D16" s="104"/>
      <c r="E16" s="104"/>
      <c r="F16" s="104"/>
    </row>
    <row r="17" spans="1:6" ht="15" customHeight="1">
      <c r="A17" s="103" t="s">
        <v>31</v>
      </c>
      <c r="B17" s="104"/>
      <c r="C17" s="104"/>
      <c r="D17" s="104"/>
      <c r="E17" s="104"/>
      <c r="F17" s="104"/>
    </row>
    <row r="18" spans="1:6" ht="15" customHeight="1">
      <c r="A18" s="103" t="s">
        <v>32</v>
      </c>
      <c r="B18" s="104"/>
      <c r="C18" s="104"/>
      <c r="D18" s="104"/>
      <c r="E18" s="104"/>
      <c r="F18" s="104"/>
    </row>
    <row r="19" spans="1:6" ht="15" customHeight="1">
      <c r="A19" s="103" t="s">
        <v>33</v>
      </c>
      <c r="B19" s="104"/>
      <c r="C19" s="104"/>
      <c r="D19" s="104"/>
      <c r="E19" s="104"/>
      <c r="F19" s="104"/>
    </row>
    <row r="20" spans="1:6" ht="15" customHeight="1">
      <c r="A20" s="103" t="s">
        <v>34</v>
      </c>
      <c r="B20" s="104"/>
      <c r="C20" s="104"/>
      <c r="D20" s="104"/>
      <c r="E20" s="104"/>
      <c r="F20" s="104"/>
    </row>
    <row r="21" spans="1:6" ht="15" customHeight="1">
      <c r="A21" s="103" t="s">
        <v>39</v>
      </c>
      <c r="B21" s="104"/>
      <c r="C21" s="104"/>
      <c r="D21" s="104"/>
      <c r="E21" s="104"/>
      <c r="F21" s="104"/>
    </row>
    <row r="22" spans="1:6" ht="15" customHeight="1">
      <c r="A22" s="103" t="s">
        <v>35</v>
      </c>
      <c r="B22" s="104"/>
      <c r="C22" s="104"/>
      <c r="D22" s="104"/>
      <c r="E22" s="104"/>
      <c r="F22" s="104"/>
    </row>
    <row r="23" spans="1:6" ht="15" customHeight="1">
      <c r="A23" s="103" t="s">
        <v>36</v>
      </c>
      <c r="B23" s="104"/>
      <c r="C23" s="104"/>
      <c r="D23" s="104"/>
      <c r="E23" s="104"/>
      <c r="F23" s="104"/>
    </row>
    <row r="24" spans="1:6" ht="15" customHeight="1">
      <c r="A24" s="103" t="s">
        <v>37</v>
      </c>
      <c r="B24" s="104"/>
      <c r="C24" s="104"/>
      <c r="D24" s="104"/>
      <c r="E24" s="104"/>
      <c r="F24" s="104"/>
    </row>
    <row r="25" spans="1:6">
      <c r="A25" s="41"/>
      <c r="B25" s="42"/>
      <c r="C25" s="43"/>
      <c r="D25" s="44"/>
      <c r="E25" s="44"/>
      <c r="F25" s="44"/>
    </row>
    <row r="26" spans="1:6">
      <c r="A26" s="41" t="s">
        <v>73</v>
      </c>
      <c r="B26" s="42" t="s">
        <v>15</v>
      </c>
      <c r="C26" s="66"/>
      <c r="D26" s="66"/>
      <c r="E26" s="66"/>
      <c r="F26" s="66"/>
    </row>
    <row r="27" spans="1:6" ht="38.25">
      <c r="A27" s="66"/>
      <c r="B27" s="56" t="s">
        <v>57</v>
      </c>
      <c r="C27" s="67"/>
      <c r="D27" s="67"/>
      <c r="E27" s="67"/>
      <c r="F27" s="67"/>
    </row>
    <row r="28" spans="1:6">
      <c r="A28" s="66"/>
      <c r="B28" s="56"/>
      <c r="C28" s="52" t="s">
        <v>1</v>
      </c>
      <c r="D28" s="52">
        <v>1</v>
      </c>
      <c r="E28" s="54"/>
      <c r="F28" s="54">
        <f>D28*E28</f>
        <v>0</v>
      </c>
    </row>
    <row r="29" spans="1:6">
      <c r="A29" s="41" t="s">
        <v>74</v>
      </c>
      <c r="B29" s="42" t="s">
        <v>75</v>
      </c>
      <c r="C29" s="52"/>
      <c r="D29" s="52"/>
      <c r="E29" s="54"/>
      <c r="F29" s="54"/>
    </row>
    <row r="30" spans="1:6" ht="90.75">
      <c r="A30" s="66"/>
      <c r="B30" s="56" t="s">
        <v>76</v>
      </c>
      <c r="C30" s="67"/>
      <c r="D30" s="67"/>
      <c r="E30" s="67"/>
      <c r="F30" s="67"/>
    </row>
    <row r="31" spans="1:6">
      <c r="A31" s="66"/>
      <c r="B31" s="56"/>
      <c r="C31" s="52" t="s">
        <v>49</v>
      </c>
      <c r="D31" s="53">
        <v>65</v>
      </c>
      <c r="E31" s="54"/>
      <c r="F31" s="54">
        <f>D31*E31</f>
        <v>0</v>
      </c>
    </row>
    <row r="32" spans="1:6">
      <c r="A32" s="41" t="s">
        <v>77</v>
      </c>
      <c r="B32" s="57" t="s">
        <v>10</v>
      </c>
      <c r="C32" s="52"/>
      <c r="D32" s="53"/>
      <c r="E32" s="54"/>
      <c r="F32" s="54"/>
    </row>
    <row r="33" spans="1:6" ht="114.75">
      <c r="A33" s="58"/>
      <c r="B33" s="56" t="s">
        <v>51</v>
      </c>
      <c r="C33" s="67"/>
      <c r="D33" s="67"/>
      <c r="E33" s="67"/>
      <c r="F33" s="67"/>
    </row>
    <row r="34" spans="1:6">
      <c r="A34" s="58"/>
      <c r="B34" s="21"/>
      <c r="C34" s="52" t="s">
        <v>50</v>
      </c>
      <c r="D34" s="53">
        <v>210</v>
      </c>
      <c r="E34" s="54"/>
      <c r="F34" s="54">
        <f>D34*E34</f>
        <v>0</v>
      </c>
    </row>
    <row r="35" spans="1:6">
      <c r="A35" s="41" t="s">
        <v>78</v>
      </c>
      <c r="B35" s="42" t="s">
        <v>79</v>
      </c>
      <c r="C35" s="52"/>
      <c r="D35" s="53"/>
      <c r="E35" s="54"/>
      <c r="F35" s="54"/>
    </row>
    <row r="36" spans="1:6" ht="114.75">
      <c r="A36" s="58"/>
      <c r="B36" s="56" t="s">
        <v>80</v>
      </c>
      <c r="C36" s="67"/>
      <c r="D36" s="67"/>
      <c r="E36" s="67"/>
      <c r="F36" s="67"/>
    </row>
    <row r="37" spans="1:6">
      <c r="A37" s="58"/>
      <c r="B37" s="56"/>
      <c r="C37" s="52" t="s">
        <v>49</v>
      </c>
      <c r="D37" s="53">
        <v>65</v>
      </c>
      <c r="E37" s="54"/>
      <c r="F37" s="54">
        <f>D37*E37</f>
        <v>0</v>
      </c>
    </row>
    <row r="38" spans="1:6">
      <c r="A38" s="41" t="s">
        <v>81</v>
      </c>
      <c r="B38" s="42" t="s">
        <v>13</v>
      </c>
      <c r="C38" s="52"/>
      <c r="D38" s="53"/>
      <c r="E38" s="54"/>
      <c r="F38" s="54"/>
    </row>
    <row r="39" spans="1:6" ht="153">
      <c r="A39" s="58"/>
      <c r="B39" s="56" t="s">
        <v>52</v>
      </c>
      <c r="C39" s="67"/>
      <c r="D39" s="67"/>
      <c r="E39" s="67"/>
      <c r="F39" s="67"/>
    </row>
    <row r="40" spans="1:6">
      <c r="A40" s="58"/>
      <c r="B40" s="56"/>
      <c r="C40" s="52" t="s">
        <v>50</v>
      </c>
      <c r="D40" s="53">
        <v>210</v>
      </c>
      <c r="E40" s="54"/>
      <c r="F40" s="54">
        <f>D40*E40</f>
        <v>0</v>
      </c>
    </row>
    <row r="41" spans="1:6">
      <c r="A41" s="41" t="s">
        <v>82</v>
      </c>
      <c r="B41" s="42" t="s">
        <v>66</v>
      </c>
      <c r="C41" s="52"/>
      <c r="D41" s="53"/>
      <c r="E41" s="54"/>
      <c r="F41" s="54"/>
    </row>
    <row r="42" spans="1:6" ht="102">
      <c r="A42" s="68"/>
      <c r="B42" s="78" t="s">
        <v>83</v>
      </c>
      <c r="C42" s="70"/>
      <c r="D42" s="71"/>
      <c r="E42" s="72"/>
      <c r="F42" s="73"/>
    </row>
    <row r="43" spans="1:6">
      <c r="A43" s="68"/>
      <c r="B43" s="74"/>
      <c r="C43" s="70" t="s">
        <v>68</v>
      </c>
      <c r="D43" s="71">
        <v>70</v>
      </c>
      <c r="E43" s="71"/>
      <c r="F43" s="75">
        <f>D43*E43</f>
        <v>0</v>
      </c>
    </row>
    <row r="44" spans="1:6">
      <c r="A44" s="41" t="s">
        <v>84</v>
      </c>
      <c r="B44" s="42" t="s">
        <v>85</v>
      </c>
      <c r="C44" s="70"/>
      <c r="D44" s="71"/>
      <c r="E44" s="71"/>
      <c r="F44" s="73"/>
    </row>
    <row r="45" spans="1:6" ht="63.75">
      <c r="A45" s="68"/>
      <c r="B45" s="79" t="s">
        <v>86</v>
      </c>
      <c r="C45" s="70"/>
      <c r="D45" s="71"/>
      <c r="E45" s="72"/>
      <c r="F45" s="73"/>
    </row>
    <row r="46" spans="1:6">
      <c r="A46" s="68"/>
      <c r="B46" s="74"/>
      <c r="C46" s="80" t="s">
        <v>68</v>
      </c>
      <c r="D46" s="81">
        <v>100</v>
      </c>
      <c r="E46" s="81"/>
      <c r="F46" s="81">
        <f>D46*E46</f>
        <v>0</v>
      </c>
    </row>
    <row r="47" spans="1:6" ht="15.75" thickBot="1">
      <c r="A47" s="68"/>
      <c r="B47" s="74"/>
      <c r="C47" s="70"/>
      <c r="D47" s="71"/>
      <c r="E47" s="71"/>
      <c r="F47" s="73"/>
    </row>
    <row r="48" spans="1:6" ht="15.75" thickBot="1">
      <c r="A48" s="105" t="s">
        <v>87</v>
      </c>
      <c r="B48" s="106"/>
      <c r="C48" s="107">
        <f>F46+F43+F40+F37+F34+F31+F28</f>
        <v>0</v>
      </c>
      <c r="D48" s="108"/>
      <c r="E48" s="108"/>
      <c r="F48" s="109"/>
    </row>
    <row r="49" spans="1:6" ht="15.75" thickTop="1">
      <c r="A49" s="41"/>
      <c r="B49" s="41"/>
      <c r="C49" s="60"/>
      <c r="D49" s="60"/>
      <c r="E49" s="60"/>
      <c r="F49" s="60"/>
    </row>
    <row r="50" spans="1:6" ht="15.75" thickBot="1">
      <c r="A50" s="33"/>
      <c r="B50" s="33"/>
      <c r="C50" s="37"/>
      <c r="D50" s="37"/>
      <c r="E50" s="37"/>
      <c r="F50" s="61"/>
    </row>
    <row r="51" spans="1:6" ht="15.75" thickBot="1">
      <c r="A51" s="98" t="s">
        <v>21</v>
      </c>
      <c r="B51" s="110"/>
      <c r="C51" s="110"/>
      <c r="D51" s="110"/>
      <c r="E51" s="110"/>
      <c r="F51" s="99"/>
    </row>
    <row r="52" spans="1:6" ht="15.75" thickBot="1">
      <c r="A52" s="76" t="s">
        <v>71</v>
      </c>
      <c r="B52" s="77" t="s">
        <v>72</v>
      </c>
      <c r="C52" s="127">
        <f>C48</f>
        <v>0</v>
      </c>
      <c r="D52" s="128"/>
      <c r="E52" s="128"/>
      <c r="F52" s="129"/>
    </row>
    <row r="53" spans="1:6" ht="15.75" thickBot="1">
      <c r="A53" s="98" t="s">
        <v>18</v>
      </c>
      <c r="B53" s="99"/>
      <c r="C53" s="114">
        <f>SUM(C52:F52)</f>
        <v>0</v>
      </c>
      <c r="D53" s="115"/>
      <c r="E53" s="115"/>
      <c r="F53" s="116"/>
    </row>
    <row r="54" spans="1:6" ht="15.75" thickBot="1">
      <c r="A54" s="117" t="s">
        <v>19</v>
      </c>
      <c r="B54" s="118"/>
      <c r="C54" s="119">
        <f>C53*0.25</f>
        <v>0</v>
      </c>
      <c r="D54" s="120"/>
      <c r="E54" s="120"/>
      <c r="F54" s="121"/>
    </row>
    <row r="55" spans="1:6" ht="15.75" thickBot="1">
      <c r="A55" s="98" t="s">
        <v>20</v>
      </c>
      <c r="B55" s="99"/>
      <c r="C55" s="100">
        <f>C53+C54</f>
        <v>0</v>
      </c>
      <c r="D55" s="101"/>
      <c r="E55" s="101"/>
      <c r="F55" s="102"/>
    </row>
  </sheetData>
  <mergeCells count="24">
    <mergeCell ref="A16:F16"/>
    <mergeCell ref="A2:F3"/>
    <mergeCell ref="A6:F6"/>
    <mergeCell ref="A7:F7"/>
    <mergeCell ref="A8:F8"/>
    <mergeCell ref="B11:F11"/>
    <mergeCell ref="C52:F52"/>
    <mergeCell ref="A17:F17"/>
    <mergeCell ref="A18:F18"/>
    <mergeCell ref="A19:F19"/>
    <mergeCell ref="A20:F20"/>
    <mergeCell ref="A21:F21"/>
    <mergeCell ref="A22:F22"/>
    <mergeCell ref="A23:F23"/>
    <mergeCell ref="A24:F24"/>
    <mergeCell ref="A48:B48"/>
    <mergeCell ref="C48:F48"/>
    <mergeCell ref="A51:F51"/>
    <mergeCell ref="A53:B53"/>
    <mergeCell ref="C53:F53"/>
    <mergeCell ref="A54:B54"/>
    <mergeCell ref="C54:F54"/>
    <mergeCell ref="A55:B55"/>
    <mergeCell ref="C55:F55"/>
  </mergeCells>
  <pageMargins left="0.7" right="0.7" top="0.75" bottom="0.75" header="0.3" footer="0.3"/>
  <pageSetup paperSize="9" scale="88" fitToHeight="0" orientation="portrait" r:id="rId1"/>
  <rowBreaks count="1" manualBreakCount="1">
    <brk id="34" max="5" man="1"/>
  </rowBreaks>
  <drawing r:id="rId2"/>
</worksheet>
</file>

<file path=xl/worksheets/sheet5.xml><?xml version="1.0" encoding="utf-8"?>
<worksheet xmlns="http://schemas.openxmlformats.org/spreadsheetml/2006/main" xmlns:r="http://schemas.openxmlformats.org/officeDocument/2006/relationships">
  <sheetPr>
    <pageSetUpPr fitToPage="1"/>
  </sheetPr>
  <dimension ref="A2:F50"/>
  <sheetViews>
    <sheetView view="pageBreakPreview" zoomScaleNormal="100" zoomScaleSheetLayoutView="100" workbookViewId="0">
      <selection activeCell="F42" sqref="F42"/>
    </sheetView>
  </sheetViews>
  <sheetFormatPr defaultRowHeight="15"/>
  <cols>
    <col min="1" max="1" width="7.42578125" customWidth="1"/>
    <col min="2" max="2" width="48" customWidth="1"/>
    <col min="3" max="3" width="10.5703125" customWidth="1"/>
    <col min="4" max="4" width="11.85546875" customWidth="1"/>
    <col min="5" max="5" width="10.140625" customWidth="1"/>
    <col min="6" max="6" width="10.7109375" customWidth="1"/>
    <col min="7" max="7" width="15.5703125" customWidth="1"/>
  </cols>
  <sheetData>
    <row r="2" spans="1:6" s="1" customFormat="1" ht="30" customHeight="1">
      <c r="A2" s="89" t="s">
        <v>22</v>
      </c>
      <c r="B2" s="89"/>
      <c r="C2" s="89"/>
      <c r="D2" s="89"/>
      <c r="E2" s="89"/>
      <c r="F2" s="89"/>
    </row>
    <row r="3" spans="1:6" s="1" customFormat="1" ht="18.75" customHeight="1">
      <c r="A3" s="89"/>
      <c r="B3" s="89"/>
      <c r="C3" s="89"/>
      <c r="D3" s="89"/>
      <c r="E3" s="89"/>
      <c r="F3" s="89"/>
    </row>
    <row r="4" spans="1:6">
      <c r="A4" s="2"/>
      <c r="B4" s="3"/>
      <c r="C4" s="4"/>
      <c r="D4" s="5"/>
      <c r="E4" s="5"/>
      <c r="F4" s="5"/>
    </row>
    <row r="5" spans="1:6">
      <c r="A5" s="33"/>
      <c r="B5" s="33"/>
      <c r="C5" s="33"/>
      <c r="D5" s="33"/>
      <c r="E5" s="33"/>
      <c r="F5" s="33"/>
    </row>
    <row r="6" spans="1:6">
      <c r="A6" s="122" t="s">
        <v>45</v>
      </c>
      <c r="B6" s="122"/>
      <c r="C6" s="122"/>
      <c r="D6" s="122"/>
      <c r="E6" s="122"/>
      <c r="F6" s="122"/>
    </row>
    <row r="7" spans="1:6">
      <c r="A7" s="122" t="s">
        <v>88</v>
      </c>
      <c r="B7" s="122"/>
      <c r="C7" s="122"/>
      <c r="D7" s="122"/>
      <c r="E7" s="122"/>
      <c r="F7" s="122"/>
    </row>
    <row r="8" spans="1:6">
      <c r="A8" s="123" t="s">
        <v>47</v>
      </c>
      <c r="B8" s="123"/>
      <c r="C8" s="123"/>
      <c r="D8" s="123"/>
      <c r="E8" s="123"/>
      <c r="F8" s="123"/>
    </row>
    <row r="9" spans="1:6">
      <c r="A9" s="65"/>
      <c r="B9" s="65"/>
      <c r="C9" s="65"/>
      <c r="D9" s="65"/>
      <c r="E9" s="65"/>
      <c r="F9" s="65"/>
    </row>
    <row r="10" spans="1:6">
      <c r="A10" s="33"/>
      <c r="B10" s="33"/>
      <c r="C10" s="33"/>
      <c r="D10" s="33"/>
      <c r="E10" s="33"/>
      <c r="F10" s="33"/>
    </row>
    <row r="11" spans="1:6">
      <c r="A11" s="36" t="s">
        <v>89</v>
      </c>
      <c r="B11" s="124" t="s">
        <v>90</v>
      </c>
      <c r="C11" s="124"/>
      <c r="D11" s="124"/>
      <c r="E11" s="124"/>
      <c r="F11" s="125"/>
    </row>
    <row r="12" spans="1:6">
      <c r="A12" s="65"/>
      <c r="B12" s="65"/>
      <c r="C12" s="65"/>
      <c r="D12" s="65"/>
      <c r="E12" s="65"/>
      <c r="F12" s="65"/>
    </row>
    <row r="13" spans="1:6" ht="38.25">
      <c r="A13" s="36" t="s">
        <v>2</v>
      </c>
      <c r="B13" s="38" t="s">
        <v>3</v>
      </c>
      <c r="C13" s="39" t="s">
        <v>4</v>
      </c>
      <c r="D13" s="40" t="s">
        <v>5</v>
      </c>
      <c r="E13" s="40" t="s">
        <v>6</v>
      </c>
      <c r="F13" s="40" t="s">
        <v>7</v>
      </c>
    </row>
    <row r="14" spans="1:6">
      <c r="A14" s="41"/>
      <c r="B14" s="42"/>
      <c r="C14" s="43"/>
      <c r="D14" s="44"/>
      <c r="E14" s="44"/>
      <c r="F14" s="44"/>
    </row>
    <row r="15" spans="1:6">
      <c r="A15" s="41"/>
      <c r="B15" s="42" t="s">
        <v>38</v>
      </c>
      <c r="C15" s="43"/>
      <c r="D15" s="44"/>
      <c r="E15" s="44"/>
      <c r="F15" s="44"/>
    </row>
    <row r="16" spans="1:6">
      <c r="A16" s="103" t="s">
        <v>30</v>
      </c>
      <c r="B16" s="104"/>
      <c r="C16" s="104"/>
      <c r="D16" s="104"/>
      <c r="E16" s="104"/>
      <c r="F16" s="104"/>
    </row>
    <row r="17" spans="1:6">
      <c r="A17" s="103" t="s">
        <v>31</v>
      </c>
      <c r="B17" s="104"/>
      <c r="C17" s="104"/>
      <c r="D17" s="104"/>
      <c r="E17" s="104"/>
      <c r="F17" s="104"/>
    </row>
    <row r="18" spans="1:6">
      <c r="A18" s="103" t="s">
        <v>32</v>
      </c>
      <c r="B18" s="104"/>
      <c r="C18" s="104"/>
      <c r="D18" s="104"/>
      <c r="E18" s="104"/>
      <c r="F18" s="104"/>
    </row>
    <row r="19" spans="1:6">
      <c r="A19" s="103" t="s">
        <v>33</v>
      </c>
      <c r="B19" s="104"/>
      <c r="C19" s="104"/>
      <c r="D19" s="104"/>
      <c r="E19" s="104"/>
      <c r="F19" s="104"/>
    </row>
    <row r="20" spans="1:6">
      <c r="A20" s="103" t="s">
        <v>34</v>
      </c>
      <c r="B20" s="104"/>
      <c r="C20" s="104"/>
      <c r="D20" s="104"/>
      <c r="E20" s="104"/>
      <c r="F20" s="104"/>
    </row>
    <row r="21" spans="1:6">
      <c r="A21" s="103" t="s">
        <v>39</v>
      </c>
      <c r="B21" s="104"/>
      <c r="C21" s="104"/>
      <c r="D21" s="104"/>
      <c r="E21" s="104"/>
      <c r="F21" s="104"/>
    </row>
    <row r="22" spans="1:6">
      <c r="A22" s="103" t="s">
        <v>35</v>
      </c>
      <c r="B22" s="104"/>
      <c r="C22" s="104"/>
      <c r="D22" s="104"/>
      <c r="E22" s="104"/>
      <c r="F22" s="104"/>
    </row>
    <row r="23" spans="1:6">
      <c r="A23" s="103" t="s">
        <v>36</v>
      </c>
      <c r="B23" s="104"/>
      <c r="C23" s="104"/>
      <c r="D23" s="104"/>
      <c r="E23" s="104"/>
      <c r="F23" s="104"/>
    </row>
    <row r="24" spans="1:6">
      <c r="A24" s="103" t="s">
        <v>37</v>
      </c>
      <c r="B24" s="104"/>
      <c r="C24" s="104"/>
      <c r="D24" s="104"/>
      <c r="E24" s="104"/>
      <c r="F24" s="104"/>
    </row>
    <row r="25" spans="1:6">
      <c r="A25" s="41"/>
      <c r="B25" s="42"/>
      <c r="C25" s="43"/>
      <c r="D25" s="44"/>
      <c r="E25" s="44"/>
      <c r="F25" s="44"/>
    </row>
    <row r="26" spans="1:6">
      <c r="A26" s="41" t="s">
        <v>91</v>
      </c>
      <c r="B26" s="42" t="s">
        <v>15</v>
      </c>
      <c r="C26" s="66"/>
      <c r="D26" s="66"/>
      <c r="E26" s="66"/>
      <c r="F26" s="66"/>
    </row>
    <row r="27" spans="1:6" ht="38.25">
      <c r="A27" s="66"/>
      <c r="B27" s="56" t="s">
        <v>57</v>
      </c>
      <c r="C27" s="67"/>
      <c r="D27" s="67"/>
      <c r="E27" s="67"/>
      <c r="F27" s="67"/>
    </row>
    <row r="28" spans="1:6">
      <c r="A28" s="66"/>
      <c r="B28" s="56"/>
      <c r="C28" s="52" t="s">
        <v>1</v>
      </c>
      <c r="D28" s="52">
        <v>1</v>
      </c>
      <c r="E28" s="54"/>
      <c r="F28" s="54">
        <f>D28*E28</f>
        <v>0</v>
      </c>
    </row>
    <row r="29" spans="1:6">
      <c r="A29" s="41" t="s">
        <v>92</v>
      </c>
      <c r="B29" s="42" t="s">
        <v>41</v>
      </c>
      <c r="C29" s="52"/>
      <c r="D29" s="52"/>
      <c r="E29" s="54"/>
      <c r="F29" s="54"/>
    </row>
    <row r="30" spans="1:6" ht="90.75">
      <c r="A30" s="66"/>
      <c r="B30" s="56" t="s">
        <v>48</v>
      </c>
      <c r="C30" s="67"/>
      <c r="D30" s="67"/>
      <c r="E30" s="67"/>
      <c r="F30" s="67"/>
    </row>
    <row r="31" spans="1:6">
      <c r="A31" s="66"/>
      <c r="B31" s="56"/>
      <c r="C31" s="52" t="s">
        <v>49</v>
      </c>
      <c r="D31" s="53">
        <v>375</v>
      </c>
      <c r="E31" s="54"/>
      <c r="F31" s="54">
        <f>D31*E31</f>
        <v>0</v>
      </c>
    </row>
    <row r="32" spans="1:6">
      <c r="A32" s="41"/>
      <c r="B32" s="42"/>
      <c r="C32" s="52"/>
      <c r="D32" s="53"/>
      <c r="E32" s="54"/>
      <c r="F32" s="54"/>
    </row>
    <row r="33" spans="1:6">
      <c r="A33" s="41" t="s">
        <v>93</v>
      </c>
      <c r="B33" s="57" t="s">
        <v>10</v>
      </c>
      <c r="C33" s="52"/>
      <c r="D33" s="53"/>
      <c r="E33" s="54"/>
      <c r="F33" s="54"/>
    </row>
    <row r="34" spans="1:6" ht="114.75">
      <c r="A34" s="58"/>
      <c r="B34" s="56" t="s">
        <v>51</v>
      </c>
      <c r="C34" s="67"/>
      <c r="D34" s="67"/>
      <c r="E34" s="67"/>
      <c r="F34" s="67"/>
    </row>
    <row r="35" spans="1:6">
      <c r="A35" s="58"/>
      <c r="B35" s="21"/>
      <c r="C35" s="52" t="s">
        <v>50</v>
      </c>
      <c r="D35" s="53">
        <v>1250</v>
      </c>
      <c r="E35" s="54"/>
      <c r="F35" s="54">
        <f>D35*E35</f>
        <v>0</v>
      </c>
    </row>
    <row r="36" spans="1:6">
      <c r="A36" s="41" t="s">
        <v>94</v>
      </c>
      <c r="B36" s="42" t="s">
        <v>17</v>
      </c>
      <c r="C36" s="52"/>
      <c r="D36" s="53"/>
      <c r="E36" s="54"/>
      <c r="F36" s="54"/>
    </row>
    <row r="37" spans="1:6" ht="116.25">
      <c r="A37" s="58"/>
      <c r="B37" s="56" t="s">
        <v>95</v>
      </c>
      <c r="C37" s="56"/>
      <c r="D37" s="56"/>
      <c r="E37" s="56"/>
      <c r="F37" s="67"/>
    </row>
    <row r="38" spans="1:6">
      <c r="A38" s="58"/>
      <c r="B38" s="56"/>
      <c r="C38" s="52" t="s">
        <v>49</v>
      </c>
      <c r="D38" s="53">
        <v>375</v>
      </c>
      <c r="E38" s="54"/>
      <c r="F38" s="54">
        <f>D38*E38</f>
        <v>0</v>
      </c>
    </row>
    <row r="39" spans="1:6">
      <c r="A39" s="41" t="s">
        <v>96</v>
      </c>
      <c r="B39" s="42" t="s">
        <v>13</v>
      </c>
      <c r="C39" s="52"/>
      <c r="D39" s="53"/>
      <c r="E39" s="54"/>
      <c r="F39" s="54"/>
    </row>
    <row r="40" spans="1:6" ht="153">
      <c r="A40" s="58"/>
      <c r="B40" s="56" t="s">
        <v>52</v>
      </c>
      <c r="C40" s="67"/>
      <c r="D40" s="67"/>
      <c r="E40" s="67"/>
      <c r="F40" s="67"/>
    </row>
    <row r="41" spans="1:6">
      <c r="A41" s="58"/>
      <c r="B41" s="56"/>
      <c r="C41" s="52" t="s">
        <v>50</v>
      </c>
      <c r="D41" s="53">
        <v>1250</v>
      </c>
      <c r="E41" s="54"/>
      <c r="F41" s="54">
        <f>D41*E41</f>
        <v>0</v>
      </c>
    </row>
    <row r="42" spans="1:6" ht="15.75" thickBot="1">
      <c r="A42" s="33"/>
      <c r="B42" s="33"/>
      <c r="C42" s="33"/>
      <c r="D42" s="33"/>
      <c r="E42" s="33"/>
      <c r="F42" s="33"/>
    </row>
    <row r="43" spans="1:6" ht="15.75" thickBot="1">
      <c r="A43" s="105" t="s">
        <v>27</v>
      </c>
      <c r="B43" s="106"/>
      <c r="C43" s="107">
        <f>F41+F38+F35+F31+F28</f>
        <v>0</v>
      </c>
      <c r="D43" s="108"/>
      <c r="E43" s="108"/>
      <c r="F43" s="109"/>
    </row>
    <row r="44" spans="1:6" ht="15.75" thickTop="1">
      <c r="A44" s="41"/>
      <c r="B44" s="41"/>
      <c r="C44" s="60"/>
      <c r="D44" s="60"/>
      <c r="E44" s="60"/>
      <c r="F44" s="60"/>
    </row>
    <row r="45" spans="1:6" ht="15.75" thickBot="1">
      <c r="A45" s="33"/>
      <c r="B45" s="33"/>
      <c r="C45" s="37"/>
      <c r="D45" s="37"/>
      <c r="E45" s="37"/>
      <c r="F45" s="61"/>
    </row>
    <row r="46" spans="1:6" ht="15.75" thickBot="1">
      <c r="A46" s="98" t="s">
        <v>97</v>
      </c>
      <c r="B46" s="110"/>
      <c r="C46" s="110"/>
      <c r="D46" s="110"/>
      <c r="E46" s="110"/>
      <c r="F46" s="99"/>
    </row>
    <row r="47" spans="1:6" ht="15.75" thickBot="1">
      <c r="A47" s="76" t="s">
        <v>89</v>
      </c>
      <c r="B47" s="77" t="s">
        <v>98</v>
      </c>
      <c r="C47" s="127">
        <f>C43</f>
        <v>0</v>
      </c>
      <c r="D47" s="128"/>
      <c r="E47" s="128"/>
      <c r="F47" s="129"/>
    </row>
    <row r="48" spans="1:6" ht="15.75" thickBot="1">
      <c r="A48" s="98" t="s">
        <v>18</v>
      </c>
      <c r="B48" s="99"/>
      <c r="C48" s="114">
        <f>SUM(C47:F47)</f>
        <v>0</v>
      </c>
      <c r="D48" s="115"/>
      <c r="E48" s="115"/>
      <c r="F48" s="116"/>
    </row>
    <row r="49" spans="1:6" ht="15.75" thickBot="1">
      <c r="A49" s="117" t="s">
        <v>19</v>
      </c>
      <c r="B49" s="118"/>
      <c r="C49" s="119">
        <f>C48*0.25</f>
        <v>0</v>
      </c>
      <c r="D49" s="120"/>
      <c r="E49" s="120"/>
      <c r="F49" s="121"/>
    </row>
    <row r="50" spans="1:6" ht="15.75" thickBot="1">
      <c r="A50" s="98" t="s">
        <v>20</v>
      </c>
      <c r="B50" s="99"/>
      <c r="C50" s="100">
        <f>C48+C49</f>
        <v>0</v>
      </c>
      <c r="D50" s="101"/>
      <c r="E50" s="101"/>
      <c r="F50" s="102"/>
    </row>
  </sheetData>
  <mergeCells count="24">
    <mergeCell ref="A2:F3"/>
    <mergeCell ref="B11:F11"/>
    <mergeCell ref="C43:F43"/>
    <mergeCell ref="A46:F46"/>
    <mergeCell ref="C47:F47"/>
    <mergeCell ref="A6:F6"/>
    <mergeCell ref="A7:F7"/>
    <mergeCell ref="A8:F8"/>
    <mergeCell ref="A22:F22"/>
    <mergeCell ref="A23:F23"/>
    <mergeCell ref="A24:F24"/>
    <mergeCell ref="A16:F16"/>
    <mergeCell ref="A50:B50"/>
    <mergeCell ref="C50:F50"/>
    <mergeCell ref="C49:F49"/>
    <mergeCell ref="C48:F48"/>
    <mergeCell ref="A49:B49"/>
    <mergeCell ref="A48:B48"/>
    <mergeCell ref="A17:F17"/>
    <mergeCell ref="A18:F18"/>
    <mergeCell ref="A19:F19"/>
    <mergeCell ref="A20:F20"/>
    <mergeCell ref="A21:F21"/>
    <mergeCell ref="A43:B43"/>
  </mergeCells>
  <pageMargins left="0.7" right="0.7" top="0.75" bottom="0.75" header="0.3" footer="0.3"/>
  <pageSetup paperSize="9" scale="88" fitToHeight="0" orientation="portrait" r:id="rId1"/>
  <rowBreaks count="1" manualBreakCount="1">
    <brk id="35" max="5" man="1"/>
  </rowBreaks>
  <drawing r:id="rId2"/>
</worksheet>
</file>

<file path=xl/worksheets/sheet6.xml><?xml version="1.0" encoding="utf-8"?>
<worksheet xmlns="http://schemas.openxmlformats.org/spreadsheetml/2006/main" xmlns:r="http://schemas.openxmlformats.org/officeDocument/2006/relationships">
  <dimension ref="A1:F14"/>
  <sheetViews>
    <sheetView tabSelected="1" view="pageBreakPreview" zoomScale="110" zoomScaleNormal="100" zoomScaleSheetLayoutView="110" workbookViewId="0">
      <selection activeCell="B4" sqref="B4"/>
    </sheetView>
  </sheetViews>
  <sheetFormatPr defaultRowHeight="15"/>
  <cols>
    <col min="1" max="1" width="5.85546875" customWidth="1"/>
    <col min="2" max="2" width="44.7109375" customWidth="1"/>
    <col min="3" max="3" width="19.5703125" customWidth="1"/>
    <col min="4" max="4" width="5.7109375" customWidth="1"/>
    <col min="6" max="6" width="1.5703125" customWidth="1"/>
  </cols>
  <sheetData>
    <row r="1" spans="1:6" ht="15" customHeight="1">
      <c r="A1" s="89" t="s">
        <v>22</v>
      </c>
      <c r="B1" s="89"/>
      <c r="C1" s="89"/>
      <c r="D1" s="89"/>
      <c r="E1" s="89"/>
      <c r="F1" s="89"/>
    </row>
    <row r="2" spans="1:6">
      <c r="A2" s="89"/>
      <c r="B2" s="89"/>
      <c r="C2" s="89"/>
      <c r="D2" s="89"/>
      <c r="E2" s="89"/>
      <c r="F2" s="89"/>
    </row>
    <row r="3" spans="1:6">
      <c r="A3" s="89"/>
      <c r="B3" s="89"/>
      <c r="C3" s="89"/>
      <c r="D3" s="89"/>
      <c r="E3" s="89"/>
      <c r="F3" s="89"/>
    </row>
    <row r="5" spans="1:6" ht="15.75" thickBot="1"/>
    <row r="6" spans="1:6" ht="15.75" thickBot="1">
      <c r="A6" s="130" t="s">
        <v>23</v>
      </c>
      <c r="B6" s="138"/>
      <c r="C6" s="138"/>
      <c r="D6" s="138"/>
      <c r="E6" s="138"/>
      <c r="F6" s="131"/>
    </row>
    <row r="7" spans="1:6">
      <c r="A7" s="10" t="s">
        <v>0</v>
      </c>
      <c r="B7" s="9" t="s">
        <v>99</v>
      </c>
      <c r="C7" s="139">
        <f>'PUT 110 '!C49:F49</f>
        <v>0</v>
      </c>
      <c r="D7" s="140"/>
      <c r="E7" s="140"/>
      <c r="F7" s="141"/>
    </row>
    <row r="8" spans="1:6">
      <c r="A8" s="13" t="s">
        <v>54</v>
      </c>
      <c r="B8" s="14" t="s">
        <v>101</v>
      </c>
      <c r="C8" s="136">
        <f>PARKIRALIŠTE!C48</f>
        <v>0</v>
      </c>
      <c r="D8" s="136"/>
      <c r="E8" s="136"/>
      <c r="F8" s="136"/>
    </row>
    <row r="9" spans="1:6">
      <c r="A9" s="13" t="s">
        <v>71</v>
      </c>
      <c r="B9" s="14" t="s">
        <v>100</v>
      </c>
      <c r="C9" s="136">
        <f>GROBLJE!C52</f>
        <v>0</v>
      </c>
      <c r="D9" s="136"/>
      <c r="E9" s="136"/>
      <c r="F9" s="136"/>
    </row>
    <row r="10" spans="1:6">
      <c r="A10" s="13" t="s">
        <v>89</v>
      </c>
      <c r="B10" s="14" t="s">
        <v>102</v>
      </c>
      <c r="C10" s="135">
        <f>'PUT 360'!C47:F47</f>
        <v>0</v>
      </c>
      <c r="D10" s="135"/>
      <c r="E10" s="135"/>
      <c r="F10" s="135"/>
    </row>
    <row r="11" spans="1:6" ht="15.75" thickBot="1">
      <c r="A11" s="13"/>
      <c r="B11" s="14"/>
      <c r="C11" s="137"/>
      <c r="D11" s="137"/>
      <c r="E11" s="137"/>
      <c r="F11" s="137"/>
    </row>
    <row r="12" spans="1:6" ht="15.75" thickBot="1">
      <c r="A12" s="130" t="s">
        <v>18</v>
      </c>
      <c r="B12" s="131"/>
      <c r="C12" s="142">
        <f>SUM(C7:C11)</f>
        <v>0</v>
      </c>
      <c r="D12" s="143"/>
      <c r="E12" s="143"/>
      <c r="F12" s="144"/>
    </row>
    <row r="13" spans="1:6" ht="15.75" thickBot="1">
      <c r="A13" s="145" t="s">
        <v>19</v>
      </c>
      <c r="B13" s="146"/>
      <c r="C13" s="147">
        <f>C12*0.25</f>
        <v>0</v>
      </c>
      <c r="D13" s="148"/>
      <c r="E13" s="148"/>
      <c r="F13" s="149"/>
    </row>
    <row r="14" spans="1:6" ht="15.75" thickBot="1">
      <c r="A14" s="130" t="s">
        <v>20</v>
      </c>
      <c r="B14" s="131"/>
      <c r="C14" s="132">
        <f>C12+C13</f>
        <v>0</v>
      </c>
      <c r="D14" s="133"/>
      <c r="E14" s="133"/>
      <c r="F14" s="134"/>
    </row>
  </sheetData>
  <mergeCells count="13">
    <mergeCell ref="A1:F3"/>
    <mergeCell ref="A14:B14"/>
    <mergeCell ref="C14:F14"/>
    <mergeCell ref="C10:F10"/>
    <mergeCell ref="C8:F8"/>
    <mergeCell ref="C11:F11"/>
    <mergeCell ref="A6:F6"/>
    <mergeCell ref="C7:F7"/>
    <mergeCell ref="A12:B12"/>
    <mergeCell ref="C12:F12"/>
    <mergeCell ref="A13:B13"/>
    <mergeCell ref="C13:F13"/>
    <mergeCell ref="C9:F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5</vt:i4>
      </vt:variant>
    </vt:vector>
  </HeadingPairs>
  <TitlesOfParts>
    <vt:vector size="11" baseType="lpstr">
      <vt:lpstr>NASLOVNICA</vt:lpstr>
      <vt:lpstr>PUT 110 </vt:lpstr>
      <vt:lpstr>PARKIRALIŠTE</vt:lpstr>
      <vt:lpstr>GROBLJE</vt:lpstr>
      <vt:lpstr>PUT 360</vt:lpstr>
      <vt:lpstr>sveukupna rekapitulacija</vt:lpstr>
      <vt:lpstr>GROBLJE!Podrucje_ispisa</vt:lpstr>
      <vt:lpstr>NASLOVNICA!Podrucje_ispisa</vt:lpstr>
      <vt:lpstr>PARKIRALIŠTE!Podrucje_ispisa</vt:lpstr>
      <vt:lpstr>'PUT 110 '!Podrucje_ispisa</vt:lpstr>
      <vt:lpstr>'PUT 360'!Podrucje_ispisa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Korisnik</cp:lastModifiedBy>
  <cp:lastPrinted>2019-02-15T10:07:46Z</cp:lastPrinted>
  <dcterms:created xsi:type="dcterms:W3CDTF">2019-02-12T12:24:09Z</dcterms:created>
  <dcterms:modified xsi:type="dcterms:W3CDTF">2019-05-05T14:35:34Z</dcterms:modified>
</cp:coreProperties>
</file>